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Maxa\Documents\MUB\MUB-line veletrh 2021\Soutěžní SWOT ANALÝZY\"/>
    </mc:Choice>
  </mc:AlternateContent>
  <xr:revisionPtr revIDLastSave="0" documentId="8_{6A06451E-0E49-4B2C-8245-2B57F9906528}" xr6:coauthVersionLast="36" xr6:coauthVersionMax="36" xr10:uidLastSave="{00000000-0000-0000-0000-000000000000}"/>
  <bookViews>
    <workbookView xWindow="0" yWindow="0" windowWidth="14380" windowHeight="3780" tabRatio="595" firstSheet="2" activeTab="3" xr2:uid="{00000000-000D-0000-FFFF-FFFF00000000}"/>
  </bookViews>
  <sheets>
    <sheet name="Jak na SWOT analýzu" sheetId="12" r:id="rId1"/>
    <sheet name="Profil CF Propagátor, s.r.o." sheetId="10" r:id="rId2"/>
    <sheet name="SWOT Propagátor,s.r.o." sheetId="16" r:id="rId3"/>
    <sheet name="SWOT mojí FIF" sheetId="8" r:id="rId4"/>
    <sheet name="Příklad SWOT analýzy" sheetId="1" r:id="rId5"/>
    <sheet name="Jak na strategii FIF" sheetId="15" r:id="rId6"/>
  </sheets>
  <calcPr calcId="191029"/>
</workbook>
</file>

<file path=xl/calcChain.xml><?xml version="1.0" encoding="utf-8"?>
<calcChain xmlns="http://schemas.openxmlformats.org/spreadsheetml/2006/main">
  <c r="D27" i="16" l="1"/>
  <c r="D26" i="16"/>
  <c r="D24" i="16"/>
  <c r="D23" i="16"/>
  <c r="G19" i="16"/>
  <c r="C27" i="16" s="1"/>
  <c r="C19" i="16"/>
  <c r="C26" i="16" s="1"/>
  <c r="G10" i="16"/>
  <c r="C24" i="16" s="1"/>
  <c r="C10" i="16"/>
  <c r="C23" i="16" s="1"/>
  <c r="C25" i="16" l="1"/>
  <c r="C28" i="16"/>
  <c r="F29" i="1"/>
  <c r="F28" i="1"/>
  <c r="F26" i="1"/>
  <c r="F25" i="1"/>
  <c r="E12" i="1"/>
  <c r="E25" i="1" s="1"/>
  <c r="I12" i="1"/>
  <c r="E26" i="1" s="1"/>
  <c r="I21" i="1"/>
  <c r="E29" i="1" s="1"/>
  <c r="E21" i="1"/>
  <c r="E28" i="1" s="1"/>
  <c r="G22" i="16" l="1"/>
  <c r="E30" i="1"/>
  <c r="E27" i="1"/>
  <c r="I24" i="1" s="1"/>
</calcChain>
</file>

<file path=xl/sharedStrings.xml><?xml version="1.0" encoding="utf-8"?>
<sst xmlns="http://schemas.openxmlformats.org/spreadsheetml/2006/main" count="184" uniqueCount="122">
  <si>
    <t>Silné stránky</t>
  </si>
  <si>
    <t>STRENGTHS</t>
  </si>
  <si>
    <t>důležitost</t>
  </si>
  <si>
    <t xml:space="preserve">Kvalitní články </t>
  </si>
  <si>
    <t>Malá konkurence</t>
  </si>
  <si>
    <t>Blog je navštěvovaný</t>
  </si>
  <si>
    <t>Nepěkný vzhled</t>
  </si>
  <si>
    <t>Nedostatečná propagace</t>
  </si>
  <si>
    <t>hodnocení</t>
  </si>
  <si>
    <t>Slabé stránky</t>
  </si>
  <si>
    <t>WEAKNESSES</t>
  </si>
  <si>
    <t>Příležitosti</t>
  </si>
  <si>
    <t>Pozitivní</t>
  </si>
  <si>
    <t>Negativní/Škodlivé</t>
  </si>
  <si>
    <t>INTERNÍ</t>
  </si>
  <si>
    <t>EXTERNÍ</t>
  </si>
  <si>
    <t>Nezájem čtenářů - konkurence</t>
  </si>
  <si>
    <t xml:space="preserve">Pokles kvality </t>
  </si>
  <si>
    <t>Verze pro mobil tablet</t>
  </si>
  <si>
    <t>Součet</t>
  </si>
  <si>
    <t>OPPORTUNITIES</t>
  </si>
  <si>
    <t>THREATS</t>
  </si>
  <si>
    <t>Hrozby</t>
  </si>
  <si>
    <t>Náklady na správu webu</t>
  </si>
  <si>
    <t>On-line vzdělávání</t>
  </si>
  <si>
    <t>Vydělávat peníze</t>
  </si>
  <si>
    <t>Celkem externí</t>
  </si>
  <si>
    <t>Celkem interní</t>
  </si>
  <si>
    <t>CELKEM</t>
  </si>
  <si>
    <t>SWOT - výsledek</t>
  </si>
  <si>
    <t>Mít respektovaný web o Excel</t>
  </si>
  <si>
    <t>Datum:</t>
  </si>
  <si>
    <t>Název fiktivní firmy:</t>
  </si>
  <si>
    <t xml:space="preserve">E-mail fiktivní firmy: </t>
  </si>
  <si>
    <t xml:space="preserve">Předmět podnikání fiktivní firmy: </t>
  </si>
  <si>
    <t>Datum zahájení podnikání fiktivní firmy:</t>
  </si>
  <si>
    <t>Název školy a adresa školy:</t>
  </si>
  <si>
    <t>Zpracovatelé SWOT analýzy (jméno a příjmení studentů, kteří vypracovali SWOT analýzu):</t>
  </si>
  <si>
    <t>Datum zpracování:</t>
  </si>
  <si>
    <t>3. MUB-LINE VELETRH FIF 9. a 10. 12. 2021</t>
  </si>
  <si>
    <t>SOUTĚŽ: NEJLEPŠÍ SWOT ANALÝZA FIKTIVNÍ FIRMY 2021</t>
  </si>
  <si>
    <t>Pozitivní/Pomocné</t>
  </si>
  <si>
    <t>Období:</t>
  </si>
  <si>
    <t xml:space="preserve">CÍLOVÉ SKUPINY ZÁKAZNÍKŮ </t>
  </si>
  <si>
    <t xml:space="preserve">CÍLOVÝ TRH </t>
  </si>
  <si>
    <t xml:space="preserve">(uveďte, na jakém trhu působí vaše fiktivní firma. Například: lokální – regionální trh s elektronikou ve Vlašimi a okolí, nebo český trh s elektronikou, evropský trh s elektronikou) </t>
  </si>
  <si>
    <r>
      <t>(specifikujte, na které skupiny zákazníků cílí vaše produktová nabídka,</t>
    </r>
    <r>
      <rPr>
        <b/>
        <sz val="10"/>
        <color theme="1"/>
        <rFont val="Calibri Light"/>
        <family val="2"/>
        <charset val="238"/>
      </rPr>
      <t xml:space="preserve"> </t>
    </r>
    <r>
      <rPr>
        <b/>
        <sz val="10"/>
        <color theme="1"/>
        <rFont val="Calibri"/>
        <family val="2"/>
        <charset val="238"/>
        <scheme val="minor"/>
      </rPr>
      <t>buďte struční, ale výstižní)</t>
    </r>
  </si>
  <si>
    <t xml:space="preserve">Vlastní kapitál </t>
  </si>
  <si>
    <t xml:space="preserve">Cizí kapitál </t>
  </si>
  <si>
    <t xml:space="preserve">Základní kapitál </t>
  </si>
  <si>
    <r>
      <rPr>
        <b/>
        <sz val="12"/>
        <color theme="1"/>
        <rFont val="Calibri"/>
        <family val="2"/>
        <charset val="238"/>
        <scheme val="minor"/>
      </rPr>
      <t>FINANČNÍ ZDROJE k 1.10.2021 v</t>
    </r>
    <r>
      <rPr>
        <b/>
        <sz val="11"/>
        <color theme="1"/>
        <rFont val="Calibri"/>
        <family val="2"/>
        <charset val="238"/>
        <scheme val="minor"/>
      </rPr>
      <t xml:space="preserve">     </t>
    </r>
    <r>
      <rPr>
        <b/>
        <sz val="9"/>
        <color theme="1"/>
        <rFont val="Calibri"/>
        <family val="2"/>
        <charset val="238"/>
        <scheme val="minor"/>
      </rPr>
      <t xml:space="preserve"> (doplňte měnovou jednotku Kč nebo Euro)</t>
    </r>
  </si>
  <si>
    <t xml:space="preserve">PERSONÁLNÍ ZDROJE </t>
  </si>
  <si>
    <t>Zpracujte SWOT analýzu za vámi stanovené období, ke kterému máte potřebné údaje. Nejčastěji tedy od začátku školního roku 2021/2022, nejpozději však do 30.11.2021.</t>
  </si>
  <si>
    <t>POZNÁMKA:</t>
  </si>
  <si>
    <r>
      <rPr>
        <b/>
        <sz val="11"/>
        <color theme="1"/>
        <rFont val="Calibri"/>
        <family val="2"/>
        <charset val="238"/>
        <scheme val="minor"/>
      </rPr>
      <t xml:space="preserve">Hodnocení: </t>
    </r>
    <r>
      <rPr>
        <sz val="11"/>
        <color theme="1"/>
        <rFont val="Calibri"/>
        <family val="2"/>
        <charset val="238"/>
        <scheme val="minor"/>
      </rPr>
      <t xml:space="preserve">hodnota 1 znamená nejnižší hodnocení, 5 naopak nejvyšší hodnocení.  Pozor u hrozeb a slabin nejvyšším hodnocením 5 rozumíme, že daná slabina nejvíce oslabuje firmu a míra ohrožení u hrozby je nejvyšší. </t>
    </r>
  </si>
  <si>
    <r>
      <rPr>
        <b/>
        <sz val="11"/>
        <color theme="1"/>
        <rFont val="Calibri"/>
        <family val="2"/>
        <charset val="238"/>
        <scheme val="minor"/>
      </rPr>
      <t xml:space="preserve">Důležitost (váha): </t>
    </r>
    <r>
      <rPr>
        <sz val="11"/>
        <color theme="1"/>
        <rFont val="Calibri"/>
        <family val="2"/>
        <charset val="238"/>
        <scheme val="minor"/>
      </rPr>
      <t xml:space="preserve"> v každém kvadrantu matice SWOT je potřeba rozdělit 100% (tj. součet v "kvadrantu" musí být roven jedné). V kvadrantu Silné stránky máte zapsáno (1. znalosti a 2. vlastní web) - 100 % můžete rozdělit mezi znalosti a vlastní web v poměru 0,7 k 0,3 (znalosi jsou pro vás nejdůležitější).</t>
    </r>
  </si>
  <si>
    <r>
      <rPr>
        <b/>
        <sz val="11"/>
        <color theme="1"/>
        <rFont val="Calibri"/>
        <family val="2"/>
        <charset val="238"/>
        <scheme val="minor"/>
      </rPr>
      <t>Součet</t>
    </r>
    <r>
      <rPr>
        <sz val="11"/>
        <color theme="1"/>
        <rFont val="Calibri"/>
        <family val="2"/>
        <charset val="238"/>
        <scheme val="minor"/>
      </rPr>
      <t xml:space="preserve"> v každém kvadrantu SWOT matice  získáme součtem násobků důležitosti a hodnocení každého faktoru v příslušném kvadrantu. </t>
    </r>
  </si>
  <si>
    <r>
      <rPr>
        <b/>
        <sz val="11"/>
        <color theme="1"/>
        <rFont val="Calibri"/>
        <family val="2"/>
        <charset val="238"/>
        <scheme val="minor"/>
      </rPr>
      <t>Počet</t>
    </r>
    <r>
      <rPr>
        <sz val="11"/>
        <color theme="1"/>
        <rFont val="Calibri"/>
        <family val="2"/>
        <charset val="238"/>
        <scheme val="minor"/>
      </rPr>
      <t xml:space="preserve"> identifikovaných silných/slabých stránek, příležitostí/hrozeb si upravte dle potřeby (tj. nemusí jich být vždy 5, ale i méně či více)</t>
    </r>
  </si>
  <si>
    <t>Nepravidelnost příspěvků</t>
  </si>
  <si>
    <t>Chybí rozpočet</t>
  </si>
  <si>
    <t>Pamatujte, že:</t>
  </si>
  <si>
    <r>
      <t>Weaknesses</t>
    </r>
    <r>
      <rPr>
        <sz val="11"/>
        <color theme="1"/>
        <rFont val="Calibri"/>
        <family val="2"/>
        <charset val="238"/>
        <scheme val="minor"/>
      </rPr>
      <t> </t>
    </r>
    <r>
      <rPr>
        <b/>
        <i/>
        <sz val="11"/>
        <color theme="1"/>
        <rFont val="Calibri"/>
        <family val="2"/>
        <charset val="238"/>
        <scheme val="minor"/>
      </rPr>
      <t>Slabé stránky</t>
    </r>
    <r>
      <rPr>
        <sz val="11"/>
        <color theme="1"/>
        <rFont val="Calibri"/>
        <family val="2"/>
        <charset val="238"/>
        <scheme val="minor"/>
      </rPr>
      <t> (v čem si nejsme jistí, omezený rozpočet, slabá úroveň reklamy,  neví se o nás, ...)</t>
    </r>
  </si>
  <si>
    <t>POZNÁMKY:</t>
  </si>
  <si>
    <t xml:space="preserve">Výsledky SWOT analýzy, které jsou obsahem matice SWOT, v jejíchž kvadrantech jsou zachyceny jednotlivé silné a slabé stránky, resp. příležitosti a hrozby vaší fiktivní firmy jsou základem pro formulování strategie fiktivní firmy. Rozšlišujeme čtyři základní typy strategií, které ze SWOT analýzy plynou. Jde o strategie
•	SO, která je založena na silných stránkách a příležitostech FIF. Tato strategie se snaží využít vnitřních silných stránek FIF k tomu, aby čerpala z příležitostí, které jí přináší vnější prostředí. Z pohledu firmy jde o nejpříhodnější situaci, umožňující jí využít silných stránek i příležitostí současně,
•	WO, zaměřující se na slabiny a příležitosti FIF. Strategie tohoto typu se snaží omezit vnitřní slabiny FIF a současně využít vnějších příležitostí. Je vhodná v situaci, kdy se FIF naskýtají určité vnější příležitosti, jejich využití však brání určité vnitřní slabiny, které je třeba překonat.
•	ST, zaměřující se na silné stránky a hrozby FIF. Jde o strategii snažící se využít silných vnitřních stránek FIF k tomu, aby se vyhnula vnějším hrozbám, nebo je alespoň oslabila.
•	WT, která se orientuje především na slabé stránky a hrozby FIF. Tato strategie má defenzívní povahu a zaměřuje se na současné omezení slabin FIF a překonání jejích vnějších hrozeb. </t>
  </si>
  <si>
    <t>STRATEGIE FIF NA ŠKOLNÍ ROK 2021/2022</t>
  </si>
  <si>
    <t>(uveďte aktuální počet zaměstnanců FIF celkem a dle profesí: např. top management 3 osoby, marketingový specialista 2 osoby, personální pracovník 2 osoby, obchodní zástupci 4 osoby apod.)</t>
  </si>
  <si>
    <t xml:space="preserve">Pokuste se formulovat strategii vaší FIF na období tohoto školního roku na základě výsledků  </t>
  </si>
  <si>
    <t>SWOT analýzy, tj. formulujte jednu z těchto strategií: SO, WO, ST, WT</t>
  </si>
  <si>
    <t xml:space="preserve">Vysoká zadluženost </t>
  </si>
  <si>
    <r>
      <rPr>
        <b/>
        <sz val="11"/>
        <color theme="1"/>
        <rFont val="Calibri"/>
        <family val="2"/>
        <charset val="238"/>
        <scheme val="minor"/>
      </rPr>
      <t>Celkový výsledek:</t>
    </r>
    <r>
      <rPr>
        <sz val="11"/>
        <color theme="1"/>
        <rFont val="Calibri"/>
        <family val="2"/>
        <charset val="238"/>
        <scheme val="minor"/>
      </rPr>
      <t xml:space="preserve"> jakékoliv záporné hodnoty a hodnoty do 1 znamenají oslabenou pozici firmy a doporučení k volbě ofenzivních strategií (zaměřit se na odstranění slabin a hrozeb - strategie WT). Hodnoty nad 2 do 4 znamenají buď se zaměřit na odstranění slabin prostřednitvím vhodných příležitostí (strategie WO) nebo odstranění hrozeb prostřednitvím silných stránek (strategie ST). Hodnoty vyšší než 4 znamenají ofenzivní strategii, tj. SO, silné stránky využíváme k maximálnímu využití příležitostí.  </t>
    </r>
  </si>
  <si>
    <r>
      <t>Strengths</t>
    </r>
    <r>
      <rPr>
        <sz val="11"/>
        <color theme="1"/>
        <rFont val="Calibri"/>
        <family val="2"/>
        <charset val="238"/>
        <scheme val="minor"/>
      </rPr>
      <t> </t>
    </r>
    <r>
      <rPr>
        <b/>
        <i/>
        <sz val="11"/>
        <color theme="1"/>
        <rFont val="Calibri"/>
        <family val="2"/>
        <charset val="238"/>
        <scheme val="minor"/>
      </rPr>
      <t>Silné stránky</t>
    </r>
    <r>
      <rPr>
        <sz val="11"/>
        <color theme="1"/>
        <rFont val="Calibri"/>
        <family val="2"/>
        <charset val="238"/>
        <scheme val="minor"/>
      </rPr>
      <t> - (co umíme, co dokážeme zužitkovat, originální nápady, unikátní přístupy a řešení, jedinečné užitečné vlastnosti produktů, ...)</t>
    </r>
  </si>
  <si>
    <r>
      <t>Opportunities</t>
    </r>
    <r>
      <rPr>
        <sz val="11"/>
        <color theme="1"/>
        <rFont val="Calibri"/>
        <family val="2"/>
        <charset val="238"/>
        <scheme val="minor"/>
      </rPr>
      <t> </t>
    </r>
    <r>
      <rPr>
        <b/>
        <i/>
        <sz val="11"/>
        <color theme="1"/>
        <rFont val="Calibri"/>
        <family val="2"/>
        <charset val="238"/>
        <scheme val="minor"/>
      </rPr>
      <t>Příležitosti</t>
    </r>
    <r>
      <rPr>
        <sz val="11"/>
        <color theme="1"/>
        <rFont val="Calibri"/>
        <family val="2"/>
        <charset val="238"/>
        <scheme val="minor"/>
      </rPr>
      <t> (co můžeme využít, nedostatek, díra na trhu, šance uspět v soutěži FIF, expanze na další trhy i do zahraničí, možnost partnerství s jinou FIF,...)</t>
    </r>
  </si>
  <si>
    <r>
      <t>Threats</t>
    </r>
    <r>
      <rPr>
        <sz val="11"/>
        <color theme="1"/>
        <rFont val="Calibri"/>
        <family val="2"/>
        <charset val="238"/>
        <scheme val="minor"/>
      </rPr>
      <t> </t>
    </r>
    <r>
      <rPr>
        <b/>
        <i/>
        <sz val="11"/>
        <color theme="1"/>
        <rFont val="Calibri"/>
        <family val="2"/>
        <charset val="238"/>
        <scheme val="minor"/>
      </rPr>
      <t>Hrozby</t>
    </r>
    <r>
      <rPr>
        <sz val="11"/>
        <color theme="1"/>
        <rFont val="Calibri"/>
        <family val="2"/>
        <charset val="238"/>
        <scheme val="minor"/>
      </rPr>
      <t> (co nás může ohrozit, vnější vlivy včetně COVID, limity on-line výuky, vstup nových konkurenčních FIF, růst cen a s tím spojená inflace, ...)</t>
    </r>
  </si>
  <si>
    <t>Další příklad SWOT analýzy:</t>
  </si>
  <si>
    <t>Příklad komplexní analýzy SWOT provozovatele webu, jehož obsahem jsou tematické odborné články.</t>
  </si>
  <si>
    <r>
      <rPr>
        <b/>
        <sz val="12"/>
        <rFont val="Calibri"/>
        <family val="2"/>
        <charset val="238"/>
        <scheme val="minor"/>
      </rPr>
      <t>Příklad obsahuje i hodnocení jednotlivých faktorů všech čtyř kvadrantů SWOT matice, soutěžní SWOT analýza je zjednodušená (</t>
    </r>
    <r>
      <rPr>
        <b/>
        <sz val="12"/>
        <color rgb="FFFF0000"/>
        <rFont val="Calibri"/>
        <family val="2"/>
        <charset val="238"/>
        <scheme val="minor"/>
      </rPr>
      <t>bez důležitosti a hodnocení)</t>
    </r>
    <r>
      <rPr>
        <b/>
        <sz val="12"/>
        <rFont val="Calibri"/>
        <family val="2"/>
        <charset val="238"/>
        <scheme val="minor"/>
      </rPr>
      <t>!</t>
    </r>
  </si>
  <si>
    <r>
      <rPr>
        <b/>
        <sz val="16"/>
        <color theme="1"/>
        <rFont val="Calibri"/>
        <family val="2"/>
        <charset val="238"/>
        <scheme val="minor"/>
      </rPr>
      <t>Jak sestavit soutěžní SWOT analýzu?</t>
    </r>
    <r>
      <rPr>
        <sz val="11"/>
        <color theme="1"/>
        <rFont val="Calibri"/>
        <family val="2"/>
        <charset val="238"/>
        <scheme val="minor"/>
      </rPr>
      <t xml:space="preserve">
Sestavte soutěžní situační SWOT analýzu Vaší fiktivní firmy, která zhodnotí aktuální situaci Vaší fiktivní firmy, tj. za období od začátku letošního školního roku (popř. od začátku kalendářního roku 2021, pokud již FIF byla aktivní a máte k tomu údaje) do konce listopadu 2021. SWOT analýzu sestavíte vyplněním zde vloženého listu </t>
    </r>
    <r>
      <rPr>
        <b/>
        <sz val="11"/>
        <color theme="1"/>
        <rFont val="Calibri"/>
        <family val="2"/>
        <charset val="238"/>
        <scheme val="minor"/>
      </rPr>
      <t>"SWOT mojí FIF"</t>
    </r>
    <r>
      <rPr>
        <sz val="11"/>
        <color theme="1"/>
        <rFont val="Calibri"/>
        <family val="2"/>
        <charset val="238"/>
        <scheme val="minor"/>
      </rPr>
      <t xml:space="preserve">, ve kterém provedete interní analýzu (analýza vnitřních faktorů vaší fiktivní firmy, tj. zjištění silných a slabých stránek) a externí analýzu (analýza vnějších faktorů vaší fiktivních firmy, tj. zjištění příležitostí a hrozeb, které jste odhalili na trhu). Následně budete definovat Vaše strategické cíle vaší fiktivní firmy na období tohoto školního roku a uvedete je do listu </t>
    </r>
    <r>
      <rPr>
        <b/>
        <sz val="11"/>
        <color theme="1"/>
        <rFont val="Calibri"/>
        <family val="2"/>
        <charset val="238"/>
        <scheme val="minor"/>
      </rPr>
      <t>"Profil mojí FIF a strategie"</t>
    </r>
    <r>
      <rPr>
        <sz val="11"/>
        <color theme="1"/>
        <rFont val="Calibri"/>
        <family val="2"/>
        <charset val="238"/>
        <scheme val="minor"/>
      </rPr>
      <t xml:space="preserve">.  </t>
    </r>
    <r>
      <rPr>
        <b/>
        <sz val="11"/>
        <color theme="1"/>
        <rFont val="Calibri"/>
        <family val="2"/>
        <charset val="238"/>
        <scheme val="minor"/>
      </rPr>
      <t xml:space="preserve">Oba tyto listy následně uložte do JEDNOHO souboru, který označte tímto názvem: TOP SWOT analýza ...... (doplňte název vaší FIF) a zašlete na e-mail: radek.maxa@mup.cz nejpozději do 30.11.2021. </t>
    </r>
    <r>
      <rPr>
        <sz val="11"/>
        <color theme="1"/>
        <rFont val="Calibri"/>
        <family val="2"/>
        <charset val="238"/>
        <scheme val="minor"/>
      </rPr>
      <t xml:space="preserve">
</t>
    </r>
    <r>
      <rPr>
        <b/>
        <sz val="11"/>
        <color theme="1"/>
        <rFont val="Calibri"/>
        <family val="2"/>
        <charset val="238"/>
        <scheme val="minor"/>
      </rPr>
      <t>Kritéria hodnocení soutěže:</t>
    </r>
    <r>
      <rPr>
        <sz val="11"/>
        <color theme="1"/>
        <rFont val="Calibri"/>
        <family val="2"/>
        <charset val="238"/>
        <scheme val="minor"/>
      </rPr>
      <t xml:space="preserve"> vypovídací hodnota, obsah, srozumitelnost, soulad se zásadami sestavení SWOT analýzy, realizovatelnost, celkový dojem. Deset nejlepších SWOT analýz bude max. dvojicí živě prezentováno (max. 5 min) dle programu a živě hodnoceno členy odborné poroty. Kritéria hodnocení živých prezentací: úroveň prezentačních dovedností, obsahová stránka, přesvědčivost, celkový dojem, dodržení časového limitu. </t>
    </r>
    <r>
      <rPr>
        <b/>
        <sz val="11"/>
        <color theme="1"/>
        <rFont val="Calibri"/>
        <family val="2"/>
        <charset val="238"/>
        <scheme val="minor"/>
      </rPr>
      <t xml:space="preserve"> Několik inspirací a postupů, jak správně stanovit silné,slabé stránky, příležitosti a hrozby v rámci vaší SWOT analýzy:</t>
    </r>
    <r>
      <rPr>
        <sz val="11"/>
        <color theme="1"/>
        <rFont val="Calibri"/>
        <family val="2"/>
        <charset val="238"/>
        <scheme val="minor"/>
      </rPr>
      <t xml:space="preserve">
</t>
    </r>
    <r>
      <rPr>
        <b/>
        <sz val="11"/>
        <color theme="1"/>
        <rFont val="Calibri"/>
        <family val="2"/>
        <charset val="238"/>
        <scheme val="minor"/>
      </rPr>
      <t>Silné stránky</t>
    </r>
    <r>
      <rPr>
        <sz val="11"/>
        <color theme="1"/>
        <rFont val="Calibri"/>
        <family val="2"/>
        <charset val="238"/>
        <scheme val="minor"/>
      </rPr>
      <t xml:space="preserve">
Při analýze silných stránek se jedná o určení vnitřních sil fiktivní firmy (dále "FIF"). Zamyslete se nad tím, co FIF dělá lépe než konkurence. Zvažte silné stránky jak z vnějšího pohledu, tak z vnitřního pohledu. Jak je FIF vnímána zaměstnanci a jak ji vidí zákazníci, případně konkurence na trhu.
Pokuste se najít odpovědi na následující otázky:
•	Je na tom FIF dobře z finančního hlediska?
•	Má FIF zmapovaný trh v oboru svého působení?
•	Má nějaké konkurenční výhody? Pokud ano, udržuje si je?
•	Co dělá FIF lépe než konkurence?
•	Jsou zaměstnanci FIF dostatečně motivováni pracovat ve FIF?
•	Řídí management FIF úspěšně?
•	Má FIF unikátní, jedinečný produkt?
Příklady silných stránek:
•	Unikátní produkt 
•	Významné postavení na tuzemském i zahraničním trhu
•	Vybudované vztahy s ostatními FIF
•	Kladné reference zákazníků
•	Úspěchy v soutěžích FIF
•	Silná motivace zaměstnanců FIF uspět
•	Týmový duch  FIF, dobré vztahy mezi zaměstnanci FIF
</t>
    </r>
    <r>
      <rPr>
        <b/>
        <sz val="11"/>
        <color theme="1"/>
        <rFont val="Calibri"/>
        <family val="2"/>
        <charset val="238"/>
        <scheme val="minor"/>
      </rPr>
      <t xml:space="preserve">Slabé stránky
</t>
    </r>
    <r>
      <rPr>
        <sz val="11"/>
        <color theme="1"/>
        <rFont val="Calibri"/>
        <family val="2"/>
        <charset val="238"/>
        <scheme val="minor"/>
      </rPr>
      <t xml:space="preserve">Zde určujeme vnitřní slabiny FIF. Jde o to, v čem se FIF nedaří a v čem ostatní dosahují lepších výsledků. Opět se na FIF podívejte jak z vnějšího pohledu zákazníků, tak očima zaměstnanců FIF. Je dobré uvést všechny slabiny, i když se nám nemusí líbit. 
Pokuste se proto zaměřit na následující otázky:
•	Má FIF nějaké konkurenční nevýhody? 
•	Chybí ve FIF nadšení a motivace?
•	Má FIF široký nebo úzký sortiment produktů?
•	Má FIF jasně stanovenou strategii a cíl, kterého chce dosáhnout?
•	Má vedení všechny předpoklady úspěšně vést FIF?
•	Čelí firma vnitřním problémům? 
•	Co můžeme zlepšit?
•	Jaké faktory jsou příčinou konfliktů uvnitř FIF?
Příklady slabých stránek:
•	Špatná úroveň obchodních aktivit FIF
•	Nízký zájem a motivace vedení FIF
•	Špatná vnitřní komunikace a váznoucí spolupráce s vyučujcícím FIF
•	Nedostatečná motivace zaměstnanců FIF k práci ve FIF
•	FIF nedostatečně využívá marketingu k získávání nových zákazníků
•	Špatně nastavení pracovní postupy a řízení FIF
•	Nezastupitelnost lidí a kapacit
</t>
    </r>
    <r>
      <rPr>
        <b/>
        <sz val="11"/>
        <color theme="1"/>
        <rFont val="Calibri"/>
        <family val="2"/>
        <charset val="238"/>
        <scheme val="minor"/>
      </rPr>
      <t>Příležitosti</t>
    </r>
    <r>
      <rPr>
        <sz val="11"/>
        <color theme="1"/>
        <rFont val="Calibri"/>
        <family val="2"/>
        <charset val="238"/>
        <scheme val="minor"/>
      </rPr>
      <t xml:space="preserve">
Jedná o potenciální vnější příležitosti FIF. Pokud vás žádné příležitosti nenapadají, podívejte se na silné stránky a pokuste se z nich odvodit, kde by mohla být příležitost a šance pro růst vaší FIF. Podobným způsobem můžete revidovat slabé stránky a zamyslet se nad příležitostmi, jak je eliminovat.
Opět se zamyslete na otázkami:
•	Může FIF využít možnosti trhu k vlastnímu růstu?
•	Existují možné skupiny potencionálních zákazníků?
•	Má FIF možnost vstoupit na nové trhy nebo segmenty?
•	Vznikají na trhu nové potřeby, které je třeba uspokojit?
Příklady zpracování příležitostí:
•	Nové trhy, pokračovat v expanzi FIF
•	Nové segmenty trhu
•	Zajištění dlouhodobé věrnosti zákazníků
•	Neustálým zkvalitňováním produktů být vždy krok před konkurencí
•	Spolupráce s partnery na vývoji
•	Nové technologie znamenají nové příležitosti pro FIF
</t>
    </r>
    <r>
      <rPr>
        <b/>
        <sz val="11"/>
        <color theme="1"/>
        <rFont val="Calibri"/>
        <family val="2"/>
        <charset val="238"/>
        <scheme val="minor"/>
      </rPr>
      <t>Hrozby</t>
    </r>
    <r>
      <rPr>
        <sz val="11"/>
        <color theme="1"/>
        <rFont val="Calibri"/>
        <family val="2"/>
        <charset val="238"/>
        <scheme val="minor"/>
      </rPr>
      <t xml:space="preserve">
Hrozby představují oblast, která sebou přináší rizika. Pokud je nebudeme systematicky řídit, předcházet jim, mohou přerůst v závažný problém.
Otázky, které mohou pomoci, jsou následují:
•	Mění se potřeby zákazníka?
•	Jak intenzivní je růst konkurence v oboru?
•	Jak stát ovlivňuje moje podnikání?
•	Je trh nasycen a poptávka roste pomalu?
•	Roste vyjednávací síla zákazníků nebo dodavatelů?
•	Je firma ohrožena restrikcemi v rámci COVID?
•	Co dělá konkurence?
•	Jaké technologie nám chybí?
•	Jaká je naše situace s Cash-Flow?
•	Ohrožují některé naše slabé stránky přímo naše podnikání?
Příklad zpracování hrozeb:
•	Bariéry vstupu
•	COVID, restrikce
•	Nedostatky on-line výuky
•	Přístup k novým technologiím
•	Zlepšení nabídky ze strany stávající konkurence
</t>
    </r>
    <r>
      <rPr>
        <b/>
        <sz val="11"/>
        <color theme="1"/>
        <rFont val="Calibri"/>
        <family val="2"/>
        <charset val="238"/>
        <scheme val="minor"/>
      </rPr>
      <t>SHRNUTÍ</t>
    </r>
    <r>
      <rPr>
        <sz val="11"/>
        <color theme="1"/>
        <rFont val="Calibri"/>
        <family val="2"/>
        <charset val="238"/>
        <scheme val="minor"/>
      </rPr>
      <t xml:space="preserve">: Správná identifikace silných a slabých stránek firmy pomáhá posilovat její konkurenční výhody a zlepšovat tržní pozici. K jejich určení pomáhá porovnání s konkurenty, a to jak na základě rozboru a porovnání firemních ukazatelů, tak i postupů uplatňovaných uvnitř i navenek firmy.
</t>
    </r>
    <r>
      <rPr>
        <b/>
        <sz val="11"/>
        <color theme="1"/>
        <rFont val="Calibri"/>
        <family val="2"/>
        <charset val="238"/>
        <scheme val="minor"/>
      </rPr>
      <t>Silné i slabé stránky firmy</t>
    </r>
    <r>
      <rPr>
        <sz val="11"/>
        <color theme="1"/>
        <rFont val="Calibri"/>
        <family val="2"/>
        <charset val="238"/>
        <scheme val="minor"/>
      </rPr>
      <t xml:space="preserve"> se mohou nacházet v jejím řízení, marketingu, financování, produktivitě, řízení a organizaci výroby, schopnosti inovovat, v jejích informačních systémech, vzdělávání zaměstnanců i organizační kultuře.
K příkladům silných stránek firmy může proto patřit její unikátní produkt, výhodná lokalita, nízká úroveň nákladů, dobré zdroje financování, unikátní technologie či další know-how, které mohou její konkurenti obtížně získat, znalosti zaměstnanců, dobré vztahy se zákazníky, partnerství s dodavateli, diverzifikace produktového portfolia, inovační schopnosti apod.
K příkladům </t>
    </r>
    <r>
      <rPr>
        <b/>
        <sz val="11"/>
        <color theme="1"/>
        <rFont val="Calibri"/>
        <family val="2"/>
        <charset val="238"/>
        <scheme val="minor"/>
      </rPr>
      <t>slabých stránek</t>
    </r>
    <r>
      <rPr>
        <sz val="11"/>
        <color theme="1"/>
        <rFont val="Calibri"/>
        <family val="2"/>
        <charset val="238"/>
        <scheme val="minor"/>
      </rPr>
      <t xml:space="preserve"> firmy může patřit nedostatečná schopnost diferencovat produkt, nedostatečná známost či špatná pověst firmy, omezený přístup k distribučním kanálům, nízká motivace či vysoká fluktuace klíčových zaměstnanců apod.  
</t>
    </r>
    <r>
      <rPr>
        <b/>
        <sz val="11"/>
        <color theme="1"/>
        <rFont val="Calibri"/>
        <family val="2"/>
        <charset val="238"/>
        <scheme val="minor"/>
      </rPr>
      <t>Příležitosti</t>
    </r>
    <r>
      <rPr>
        <sz val="11"/>
        <color theme="1"/>
        <rFont val="Calibri"/>
        <family val="2"/>
        <charset val="238"/>
        <scheme val="minor"/>
      </rPr>
      <t xml:space="preserve">, tj. možnosti rozvoje podniku a posílení jeho pozice na trhu, které přináší vnější prostředí, mohou spočívat v růstu poptávky po jeho zboží, nových zákaznících či lepším uspokojení potřeb těch stávajících. Příkladem jsou nové trhy či tržní segmenty, spolupráce s novými dodavateli, nové možnosti stabilizace či posílení věrnosti zákazníků, spolupráce s partnery na vývoji nové technologie, kterou lze ve firmě uplatnit apod.
</t>
    </r>
    <r>
      <rPr>
        <b/>
        <sz val="11"/>
        <color theme="1"/>
        <rFont val="Calibri"/>
        <family val="2"/>
        <charset val="238"/>
        <scheme val="minor"/>
      </rPr>
      <t>Hrozbami</t>
    </r>
    <r>
      <rPr>
        <sz val="11"/>
        <color theme="1"/>
        <rFont val="Calibri"/>
        <family val="2"/>
        <charset val="238"/>
        <scheme val="minor"/>
      </rPr>
      <t xml:space="preserve"> jsou faktory vnějšího prostředí, které ohrožují dosažení firemních cílů nebo dokonce její existenci. K ohrožení firmy může dojít například z důvodu změn preferencí spotřebitelů, posílení konkurence, změn legislativy apod. Cílem SWOT analýzy je tyto hrozby identifikovat, předcházet jim a případně, je-li to možné, je eliminovat. Při řízení hrozeb je přitom možné využít tzv. Paretova pravidla 80/20, na jehož základě lze předpokládat, že 20 % potenciálních hrozeb působí 80 % finančních ztrát.</t>
    </r>
  </si>
  <si>
    <t>Pozitívne</t>
  </si>
  <si>
    <t>Negatívne/Škodlivé</t>
  </si>
  <si>
    <t>Príležitosti</t>
  </si>
  <si>
    <t>dôležitosť</t>
  </si>
  <si>
    <t>hodnotenie</t>
  </si>
  <si>
    <t>Široká ponuka produktov</t>
  </si>
  <si>
    <t>Adaptabilita</t>
  </si>
  <si>
    <t>Pravidelné prinášanie noviniek</t>
  </si>
  <si>
    <t>Úroveň technológií</t>
  </si>
  <si>
    <t>Kreatívny tím</t>
  </si>
  <si>
    <t>Časovo náročný vývoj produktov</t>
  </si>
  <si>
    <t>Nízky záujem zamestnancov</t>
  </si>
  <si>
    <t>Nízka úroveň propagácie</t>
  </si>
  <si>
    <t>Zastaralý e-shop</t>
  </si>
  <si>
    <t>Problémy s kvalitou</t>
  </si>
  <si>
    <t>Využívanie moderných technológií</t>
  </si>
  <si>
    <t>Rozšírenie ponuky produktov</t>
  </si>
  <si>
    <t>Lacné a dostupné výrobné vstupy</t>
  </si>
  <si>
    <t>Možnosť partnerstva s inou CF</t>
  </si>
  <si>
    <t>Možnosť rozšírenia trhu v zahraničí</t>
  </si>
  <si>
    <t>Pomalý rast na trhu</t>
  </si>
  <si>
    <t>Meniace sa preferencie spotrebiteľov</t>
  </si>
  <si>
    <t>COVID 19</t>
  </si>
  <si>
    <t>Inflácia</t>
  </si>
  <si>
    <t>Vstup nových konkurentov na trh</t>
  </si>
  <si>
    <t>Rozhodovali sme sa medzi stratégiami WT a WO, nakoniec sme si zvolili defenzívnu stratégiu WT, pretože sme uznali, že je potrebné aspoň čiastočne eliminovať slabé stránky, pracovať na zlepšeniach a zároveň sa pripraviť aj na hrozby makroprostredia.</t>
  </si>
  <si>
    <t>Naša dravá, kreatívna, originálna, nápomocná a trendová firma prináša riešenia nielen pre Váš marketing, ale aj pre rozvoj budúcich generácií.</t>
  </si>
  <si>
    <t>Chceme byť úspešnou uznávanou firmou v oblasti marketingu a cieleného rozvoja mladých ľudí na Slovensku a v Čechách.</t>
  </si>
  <si>
    <t>Propagátor, s.r.o.</t>
  </si>
  <si>
    <t>2021/2022</t>
  </si>
  <si>
    <t>SWOT - výsledok</t>
  </si>
  <si>
    <t>CELKOM</t>
  </si>
  <si>
    <t>Celkom interné</t>
  </si>
  <si>
    <t>Celkom externé</t>
  </si>
  <si>
    <t>cf.propagator@gmail.com</t>
  </si>
  <si>
    <t>Spojená škola, Jarmočná 1, 992 80 Modrý Kameň, SK</t>
  </si>
  <si>
    <t>Reklamné a marketingové služby, prieskum trhu a verejnej mienky, výroba propagačných predmetov z dreva, papiera, plastov a. i., výroba hračiek a hier, bižutérie a suvenírov,sprostredkovanie obchodu, služieb a výroby,produkcia filmov, videozáznamov a zvukových nahrávok, poradenská činnost, výskum a vývoj, vydavateľská činnost, dizajnérske činnosti, fotografické služby, kúpa tovaru na účely jeho predaja konečnému spotrebiteľovi alebo iným prevádzkovateľom živnosti.</t>
  </si>
  <si>
    <t>firemná klientela, materské a základné školy, domácnosti,</t>
  </si>
  <si>
    <t xml:space="preserve"> talentované osoby</t>
  </si>
  <si>
    <t>Kristína Šramková, Štefan Klinčok, Jaroslav Balla</t>
  </si>
  <si>
    <t xml:space="preserve">top management 1 osoba, personálno-právny úsek 1  osoba, </t>
  </si>
  <si>
    <t xml:space="preserve">obchod a marketing - 3 osoby, ekonomický úsek+učtareň - 1 osoba </t>
  </si>
  <si>
    <t>(údaje sú orientačné zaokrúhlené na tis. €)</t>
  </si>
  <si>
    <t>slovenský trh a český trh s produktmi CF</t>
  </si>
  <si>
    <t xml:space="preserve">Soutěž TOP SWOT analýza FIF 2021:  Propagátor, s.r.o.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</si>
</sst>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Red]\-#,##0\ &quot;€&quot;"/>
  </numFmts>
  <fonts count="31"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1"/>
      <name val="Calibri"/>
      <family val="2"/>
      <charset val="238"/>
      <scheme val="minor"/>
    </font>
    <font>
      <b/>
      <sz val="16"/>
      <color theme="0"/>
      <name val="Calibri"/>
      <family val="2"/>
      <charset val="238"/>
      <scheme val="minor"/>
    </font>
    <font>
      <b/>
      <sz val="14"/>
      <color theme="5" tint="-0.499984740745262"/>
      <name val="Calibri"/>
      <family val="2"/>
      <charset val="238"/>
      <scheme val="minor"/>
    </font>
    <font>
      <b/>
      <sz val="12"/>
      <color theme="1" tint="0.499984740745262"/>
      <name val="Calibri"/>
      <family val="2"/>
      <charset val="238"/>
      <scheme val="minor"/>
    </font>
    <font>
      <b/>
      <sz val="14"/>
      <color rgb="FF003300"/>
      <name val="Calibri"/>
      <family val="2"/>
      <charset val="238"/>
      <scheme val="minor"/>
    </font>
    <font>
      <b/>
      <sz val="14"/>
      <color theme="1" tint="0.249977111117893"/>
      <name val="Calibri"/>
      <family val="2"/>
      <charset val="238"/>
      <scheme val="minor"/>
    </font>
    <font>
      <b/>
      <i/>
      <sz val="14"/>
      <color theme="1"/>
      <name val="Calibri"/>
      <family val="2"/>
      <charset val="238"/>
      <scheme val="minor"/>
    </font>
    <font>
      <i/>
      <sz val="10"/>
      <color theme="1"/>
      <name val="Calibri"/>
      <family val="2"/>
      <charset val="238"/>
      <scheme val="minor"/>
    </font>
    <font>
      <b/>
      <sz val="11"/>
      <color rgb="FFFF0000"/>
      <name val="Calibri"/>
      <family val="2"/>
      <charset val="238"/>
      <scheme val="minor"/>
    </font>
    <font>
      <b/>
      <sz val="22"/>
      <color theme="0"/>
      <name val="Calibri"/>
      <family val="2"/>
      <charset val="238"/>
      <scheme val="minor"/>
    </font>
    <font>
      <sz val="8"/>
      <color theme="1"/>
      <name val="Calibri"/>
      <family val="2"/>
      <charset val="238"/>
      <scheme val="minor"/>
    </font>
    <font>
      <u/>
      <sz val="11"/>
      <color theme="10"/>
      <name val="Calibri"/>
      <family val="2"/>
      <charset val="238"/>
      <scheme val="minor"/>
    </font>
    <font>
      <u/>
      <sz val="8"/>
      <color theme="10"/>
      <name val="Calibri"/>
      <family val="2"/>
      <charset val="238"/>
      <scheme val="minor"/>
    </font>
    <font>
      <b/>
      <i/>
      <sz val="11"/>
      <color theme="1"/>
      <name val="Calibri Light"/>
      <family val="2"/>
      <charset val="238"/>
    </font>
    <font>
      <b/>
      <sz val="16"/>
      <color theme="1"/>
      <name val="Calibri Light"/>
      <family val="2"/>
      <charset val="238"/>
    </font>
    <font>
      <sz val="8"/>
      <color rgb="FFFF0000"/>
      <name val="Calibri"/>
      <family val="2"/>
      <charset val="238"/>
      <scheme val="minor"/>
    </font>
    <font>
      <b/>
      <sz val="12"/>
      <color theme="1"/>
      <name val="Calibri"/>
      <family val="2"/>
      <charset val="238"/>
      <scheme val="minor"/>
    </font>
    <font>
      <b/>
      <sz val="10"/>
      <color theme="1"/>
      <name val="Calibri"/>
      <family val="2"/>
      <charset val="238"/>
      <scheme val="minor"/>
    </font>
    <font>
      <b/>
      <sz val="10"/>
      <color theme="1"/>
      <name val="Calibri Light"/>
      <family val="2"/>
      <charset val="238"/>
    </font>
    <font>
      <b/>
      <sz val="14"/>
      <color rgb="FFFF0000"/>
      <name val="Calibri Light"/>
      <family val="2"/>
      <charset val="238"/>
    </font>
    <font>
      <b/>
      <sz val="9"/>
      <color theme="1"/>
      <name val="Calibri"/>
      <family val="2"/>
      <charset val="238"/>
      <scheme val="minor"/>
    </font>
    <font>
      <b/>
      <i/>
      <sz val="11"/>
      <color theme="1"/>
      <name val="Calibri"/>
      <family val="2"/>
      <charset val="238"/>
      <scheme val="minor"/>
    </font>
    <font>
      <b/>
      <sz val="16"/>
      <color theme="1"/>
      <name val="Calibri"/>
      <family val="2"/>
      <charset val="238"/>
      <scheme val="minor"/>
    </font>
    <font>
      <b/>
      <sz val="12"/>
      <color rgb="FFFF0000"/>
      <name val="Calibri"/>
      <family val="2"/>
      <charset val="238"/>
      <scheme val="minor"/>
    </font>
    <font>
      <b/>
      <sz val="12"/>
      <name val="Calibri"/>
      <family val="2"/>
      <charset val="238"/>
      <scheme val="minor"/>
    </font>
    <font>
      <sz val="12"/>
      <color rgb="FF000000"/>
      <name val="Calibri"/>
      <family val="2"/>
      <charset val="238"/>
      <scheme val="minor"/>
    </font>
    <font>
      <sz val="12"/>
      <color theme="1"/>
      <name val="Calibri"/>
      <family val="2"/>
      <charset val="238"/>
      <scheme val="minor"/>
    </font>
    <font>
      <sz val="12"/>
      <name val="Calibri"/>
      <family val="2"/>
      <charset val="238"/>
      <scheme val="minor"/>
    </font>
  </fonts>
  <fills count="24">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
      <patternFill patternType="solid">
        <fgColor rgb="FFFF0000"/>
        <bgColor indexed="64"/>
      </patternFill>
    </fill>
    <fill>
      <patternFill patternType="solid">
        <fgColor rgb="FF008000"/>
        <bgColor indexed="64"/>
      </patternFill>
    </fill>
    <fill>
      <patternFill patternType="solid">
        <fgColor theme="0" tint="-0.249977111117893"/>
        <bgColor indexed="64"/>
      </patternFill>
    </fill>
    <fill>
      <patternFill patternType="solid">
        <fgColor rgb="FF0033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12">
    <border>
      <left/>
      <right/>
      <top/>
      <bottom/>
      <diagonal/>
    </border>
    <border>
      <left/>
      <right/>
      <top/>
      <bottom style="thin">
        <color indexed="64"/>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14" fillId="0" borderId="0" applyNumberFormat="0" applyFill="0" applyBorder="0" applyAlignment="0" applyProtection="0"/>
  </cellStyleXfs>
  <cellXfs count="110">
    <xf numFmtId="0" fontId="0" fillId="0" borderId="0" xfId="0"/>
    <xf numFmtId="0" fontId="0" fillId="2" borderId="0" xfId="0" applyFill="1" applyAlignment="1">
      <alignment horizontal="center"/>
    </xf>
    <xf numFmtId="0" fontId="0" fillId="4"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0" fillId="7" borderId="0" xfId="0" applyFill="1"/>
    <xf numFmtId="0" fontId="0" fillId="7" borderId="0" xfId="0" applyFill="1" applyAlignment="1">
      <alignment horizontal="center"/>
    </xf>
    <xf numFmtId="0" fontId="0" fillId="11" borderId="0" xfId="0" applyFill="1"/>
    <xf numFmtId="0" fontId="0" fillId="11" borderId="0" xfId="0" applyFill="1" applyAlignment="1">
      <alignment horizontal="center"/>
    </xf>
    <xf numFmtId="0" fontId="1" fillId="14" borderId="0" xfId="0" applyFont="1" applyFill="1"/>
    <xf numFmtId="0" fontId="1" fillId="15" borderId="0" xfId="0" applyFont="1" applyFill="1"/>
    <xf numFmtId="0" fontId="2" fillId="0" borderId="1" xfId="0" applyFont="1" applyBorder="1"/>
    <xf numFmtId="0" fontId="2" fillId="0" borderId="1" xfId="0" applyFont="1" applyBorder="1" applyAlignment="1">
      <alignment horizontal="center"/>
    </xf>
    <xf numFmtId="0" fontId="1" fillId="10" borderId="1" xfId="0" applyFont="1" applyFill="1" applyBorder="1"/>
    <xf numFmtId="0" fontId="1" fillId="8" borderId="1" xfId="0" applyFont="1" applyFill="1" applyBorder="1"/>
    <xf numFmtId="0" fontId="0" fillId="7" borderId="1" xfId="0" applyFill="1" applyBorder="1" applyAlignment="1">
      <alignment horizontal="center"/>
    </xf>
    <xf numFmtId="0" fontId="0" fillId="11" borderId="1" xfId="0" applyFill="1" applyBorder="1" applyAlignment="1">
      <alignment horizontal="center"/>
    </xf>
    <xf numFmtId="0" fontId="10" fillId="4" borderId="0" xfId="0" applyFont="1" applyFill="1" applyAlignment="1">
      <alignment horizontal="center"/>
    </xf>
    <xf numFmtId="0" fontId="0" fillId="7" borderId="1" xfId="0" applyFill="1" applyBorder="1"/>
    <xf numFmtId="0" fontId="0" fillId="4" borderId="1" xfId="0" applyFill="1" applyBorder="1"/>
    <xf numFmtId="0" fontId="0" fillId="4" borderId="1" xfId="0" applyFill="1" applyBorder="1" applyAlignment="1">
      <alignment horizontal="center"/>
    </xf>
    <xf numFmtId="0" fontId="0" fillId="5" borderId="1" xfId="0" applyFill="1" applyBorder="1"/>
    <xf numFmtId="0" fontId="0" fillId="5" borderId="1" xfId="0" applyFill="1" applyBorder="1" applyAlignment="1">
      <alignment horizontal="center"/>
    </xf>
    <xf numFmtId="0" fontId="0" fillId="11" borderId="1" xfId="0" applyFill="1" applyBorder="1"/>
    <xf numFmtId="0" fontId="0" fillId="4" borderId="0" xfId="0" applyFill="1" applyAlignment="1">
      <alignment horizontal="center" vertical="center"/>
    </xf>
    <xf numFmtId="0" fontId="10" fillId="7" borderId="0" xfId="0" applyFont="1" applyFill="1" applyAlignment="1">
      <alignment horizontal="center"/>
    </xf>
    <xf numFmtId="0" fontId="10" fillId="5" borderId="0" xfId="0" applyFont="1" applyFill="1" applyAlignment="1">
      <alignment horizontal="center"/>
    </xf>
    <xf numFmtId="0" fontId="10" fillId="11" borderId="0" xfId="0" applyFont="1" applyFill="1" applyAlignment="1">
      <alignment horizontal="center"/>
    </xf>
    <xf numFmtId="0" fontId="0" fillId="4" borderId="0" xfId="0" applyFill="1" applyAlignment="1">
      <alignment horizontal="center"/>
    </xf>
    <xf numFmtId="0" fontId="11" fillId="0" borderId="0" xfId="0" applyFont="1"/>
    <xf numFmtId="0" fontId="0" fillId="13" borderId="0" xfId="0" applyFill="1"/>
    <xf numFmtId="0" fontId="2" fillId="13" borderId="0" xfId="0" applyFont="1" applyFill="1" applyAlignment="1">
      <alignment vertical="center"/>
    </xf>
    <xf numFmtId="0" fontId="3" fillId="13" borderId="0" xfId="0" applyFont="1" applyFill="1" applyAlignment="1">
      <alignment horizontal="center" vertical="center"/>
    </xf>
    <xf numFmtId="0" fontId="0" fillId="5" borderId="0" xfId="0" applyFill="1" applyAlignment="1">
      <alignment horizontal="center"/>
    </xf>
    <xf numFmtId="0" fontId="0" fillId="11" borderId="0" xfId="0" applyFill="1" applyAlignment="1">
      <alignment horizontal="center"/>
    </xf>
    <xf numFmtId="0" fontId="0" fillId="7" borderId="0" xfId="0" applyFill="1" applyAlignment="1">
      <alignment horizontal="center"/>
    </xf>
    <xf numFmtId="0" fontId="0" fillId="0" borderId="0" xfId="0"/>
    <xf numFmtId="0" fontId="0" fillId="0" borderId="0" xfId="0"/>
    <xf numFmtId="0" fontId="0" fillId="7" borderId="0" xfId="0" applyFill="1"/>
    <xf numFmtId="0" fontId="2" fillId="0" borderId="0" xfId="0" applyFont="1"/>
    <xf numFmtId="0" fontId="0" fillId="18" borderId="0" xfId="0" applyFill="1"/>
    <xf numFmtId="0" fontId="0" fillId="18" borderId="2" xfId="0" applyFill="1" applyBorder="1"/>
    <xf numFmtId="0" fontId="13" fillId="0" borderId="0" xfId="0" applyFont="1"/>
    <xf numFmtId="0" fontId="17" fillId="0" borderId="0" xfId="0" applyFont="1" applyAlignment="1">
      <alignment horizontal="center" vertical="center"/>
    </xf>
    <xf numFmtId="0" fontId="19" fillId="19" borderId="4" xfId="0" applyFont="1" applyFill="1" applyBorder="1" applyAlignment="1">
      <alignment vertical="center"/>
    </xf>
    <xf numFmtId="0" fontId="20" fillId="19" borderId="5" xfId="0" applyFont="1" applyFill="1" applyBorder="1" applyAlignment="1">
      <alignment vertical="center"/>
    </xf>
    <xf numFmtId="0" fontId="22" fillId="0" borderId="0" xfId="0" applyFont="1" applyAlignment="1">
      <alignment horizontal="center" vertical="center"/>
    </xf>
    <xf numFmtId="0" fontId="19" fillId="5" borderId="6" xfId="0" applyFont="1" applyFill="1" applyBorder="1" applyAlignment="1">
      <alignment horizontal="justify" vertical="center"/>
    </xf>
    <xf numFmtId="0" fontId="20" fillId="5" borderId="7" xfId="0" applyFont="1" applyFill="1" applyBorder="1" applyAlignment="1">
      <alignment horizontal="justify" vertical="center"/>
    </xf>
    <xf numFmtId="0" fontId="19" fillId="21" borderId="4" xfId="0" applyFont="1" applyFill="1" applyBorder="1" applyAlignment="1">
      <alignment horizontal="justify" vertical="center"/>
    </xf>
    <xf numFmtId="0" fontId="16" fillId="20" borderId="3" xfId="0" applyFont="1" applyFill="1" applyBorder="1" applyAlignment="1">
      <alignment vertical="center" wrapText="1"/>
    </xf>
    <xf numFmtId="0" fontId="0" fillId="0" borderId="0" xfId="0" applyAlignment="1">
      <alignment horizontal="left"/>
    </xf>
    <xf numFmtId="0" fontId="2" fillId="5" borderId="7" xfId="0" applyFont="1" applyFill="1" applyBorder="1" applyAlignment="1">
      <alignment horizontal="left"/>
    </xf>
    <xf numFmtId="0" fontId="2" fillId="22" borderId="4" xfId="0" applyFont="1" applyFill="1" applyBorder="1"/>
    <xf numFmtId="0" fontId="2" fillId="22" borderId="3" xfId="0" applyFont="1" applyFill="1" applyBorder="1" applyAlignment="1">
      <alignment horizontal="right"/>
    </xf>
    <xf numFmtId="0" fontId="2" fillId="0" borderId="0" xfId="0" applyFont="1" applyAlignment="1">
      <alignment horizontal="left" vertical="center" indent="1"/>
    </xf>
    <xf numFmtId="0" fontId="0" fillId="0" borderId="0" xfId="0" applyAlignment="1">
      <alignment wrapText="1"/>
    </xf>
    <xf numFmtId="0" fontId="20" fillId="21" borderId="5" xfId="0" applyFont="1" applyFill="1" applyBorder="1" applyAlignment="1">
      <alignment horizontal="justify" vertical="center"/>
    </xf>
    <xf numFmtId="0" fontId="2" fillId="23" borderId="4" xfId="0" applyFont="1" applyFill="1" applyBorder="1" applyAlignment="1">
      <alignment horizontal="left"/>
    </xf>
    <xf numFmtId="0" fontId="20" fillId="23" borderId="8" xfId="0" applyFont="1" applyFill="1" applyBorder="1"/>
    <xf numFmtId="0" fontId="20" fillId="23" borderId="5" xfId="0" applyFont="1" applyFill="1" applyBorder="1"/>
    <xf numFmtId="0" fontId="3" fillId="0" borderId="0" xfId="0" applyFont="1"/>
    <xf numFmtId="0" fontId="26" fillId="0" borderId="0" xfId="0" applyFont="1"/>
    <xf numFmtId="0" fontId="0" fillId="4" borderId="0" xfId="0" applyFill="1" applyAlignment="1">
      <alignment horizontal="center"/>
    </xf>
    <xf numFmtId="0" fontId="0" fillId="7" borderId="0" xfId="0" applyFill="1" applyAlignment="1">
      <alignment horizontal="center"/>
    </xf>
    <xf numFmtId="0" fontId="0" fillId="5" borderId="0" xfId="0" applyFill="1" applyAlignment="1">
      <alignment horizontal="center"/>
    </xf>
    <xf numFmtId="0" fontId="0" fillId="11" borderId="0" xfId="0" applyFill="1" applyAlignment="1">
      <alignment horizontal="center"/>
    </xf>
    <xf numFmtId="0" fontId="10" fillId="13" borderId="0" xfId="0" applyFont="1" applyFill="1" applyAlignment="1">
      <alignment horizontal="center"/>
    </xf>
    <xf numFmtId="0" fontId="0" fillId="4" borderId="0" xfId="0" applyFill="1" applyBorder="1"/>
    <xf numFmtId="0" fontId="0" fillId="11" borderId="0" xfId="0" applyFont="1" applyFill="1" applyBorder="1"/>
    <xf numFmtId="0" fontId="0" fillId="11" borderId="0" xfId="0" applyFont="1" applyFill="1" applyBorder="1" applyAlignment="1">
      <alignment horizontal="center"/>
    </xf>
    <xf numFmtId="14" fontId="0" fillId="18" borderId="2" xfId="0" applyNumberFormat="1" applyFill="1" applyBorder="1"/>
    <xf numFmtId="0" fontId="0" fillId="19" borderId="7" xfId="0" applyFont="1" applyFill="1" applyBorder="1" applyAlignment="1">
      <alignment horizontal="left"/>
    </xf>
    <xf numFmtId="0" fontId="0" fillId="19" borderId="6" xfId="0" applyFont="1" applyFill="1" applyBorder="1" applyAlignment="1">
      <alignment horizontal="left"/>
    </xf>
    <xf numFmtId="0" fontId="0" fillId="5" borderId="6" xfId="0" applyFont="1" applyFill="1" applyBorder="1" applyAlignment="1">
      <alignment horizontal="left"/>
    </xf>
    <xf numFmtId="0" fontId="28" fillId="0" borderId="10" xfId="0" applyFont="1" applyBorder="1" applyAlignment="1">
      <alignment horizontal="justify" vertical="center" wrapText="1"/>
    </xf>
    <xf numFmtId="0" fontId="28" fillId="0" borderId="11" xfId="0" applyFont="1" applyBorder="1" applyAlignment="1">
      <alignment horizontal="justify" vertical="center" wrapText="1"/>
    </xf>
    <xf numFmtId="14" fontId="28" fillId="0" borderId="3" xfId="0" applyNumberFormat="1" applyFont="1" applyBorder="1" applyAlignment="1">
      <alignment horizontal="justify" vertical="center" wrapText="1"/>
    </xf>
    <xf numFmtId="14" fontId="29" fillId="20" borderId="3" xfId="0" applyNumberFormat="1" applyFont="1" applyFill="1" applyBorder="1" applyAlignment="1">
      <alignment horizontal="left"/>
    </xf>
    <xf numFmtId="0" fontId="29" fillId="0" borderId="6" xfId="0" applyFont="1" applyBorder="1" applyAlignment="1">
      <alignment wrapText="1"/>
    </xf>
    <xf numFmtId="0" fontId="29" fillId="0" borderId="9" xfId="0" applyFont="1" applyBorder="1" applyAlignment="1">
      <alignment wrapText="1"/>
    </xf>
    <xf numFmtId="0" fontId="29" fillId="0" borderId="7" xfId="0" applyFont="1" applyBorder="1" applyAlignment="1">
      <alignment wrapText="1"/>
    </xf>
    <xf numFmtId="0" fontId="29" fillId="22" borderId="6" xfId="0" applyFont="1" applyFill="1" applyBorder="1" applyAlignment="1">
      <alignment horizontal="right"/>
    </xf>
    <xf numFmtId="164" fontId="29" fillId="22" borderId="3" xfId="0" applyNumberFormat="1" applyFont="1" applyFill="1" applyBorder="1" applyAlignment="1">
      <alignment horizontal="right"/>
    </xf>
    <xf numFmtId="0" fontId="29" fillId="21" borderId="6" xfId="0" applyFont="1" applyFill="1" applyBorder="1" applyAlignment="1">
      <alignment horizontal="left"/>
    </xf>
    <xf numFmtId="0" fontId="30" fillId="21" borderId="7" xfId="0" applyFont="1" applyFill="1" applyBorder="1" applyAlignment="1">
      <alignment horizontal="left"/>
    </xf>
    <xf numFmtId="0" fontId="29" fillId="20" borderId="3" xfId="0" applyFont="1" applyFill="1" applyBorder="1" applyAlignment="1">
      <alignment horizontal="left"/>
    </xf>
    <xf numFmtId="0" fontId="30" fillId="20" borderId="3" xfId="1" applyFont="1" applyFill="1" applyBorder="1" applyAlignment="1">
      <alignment horizontal="left"/>
    </xf>
    <xf numFmtId="0" fontId="6" fillId="0" borderId="0" xfId="0" applyFont="1" applyAlignment="1">
      <alignment horizontal="center" vertical="center"/>
    </xf>
    <xf numFmtId="0" fontId="4" fillId="12" borderId="0" xfId="0" applyFont="1" applyFill="1" applyAlignment="1">
      <alignment horizontal="center" vertical="center"/>
    </xf>
    <xf numFmtId="0" fontId="4" fillId="8" borderId="0" xfId="0" applyFont="1" applyFill="1" applyAlignment="1">
      <alignment horizontal="center" vertical="center"/>
    </xf>
    <xf numFmtId="0" fontId="5" fillId="3" borderId="0" xfId="0" applyFont="1" applyFill="1" applyAlignment="1">
      <alignment horizontal="center"/>
    </xf>
    <xf numFmtId="0" fontId="3" fillId="6" borderId="0" xfId="0" applyFont="1" applyFill="1" applyAlignment="1">
      <alignment horizontal="center"/>
    </xf>
    <xf numFmtId="0" fontId="2" fillId="5" borderId="0" xfId="0" applyFont="1" applyFill="1" applyAlignment="1">
      <alignment horizontal="center"/>
    </xf>
    <xf numFmtId="0" fontId="0" fillId="5" borderId="0" xfId="0" applyFill="1" applyAlignment="1">
      <alignment horizontal="center"/>
    </xf>
    <xf numFmtId="0" fontId="0" fillId="11" borderId="0" xfId="0" applyFill="1" applyAlignment="1">
      <alignment horizontal="center"/>
    </xf>
    <xf numFmtId="0" fontId="9" fillId="13" borderId="0" xfId="0" applyFont="1" applyFill="1" applyAlignment="1">
      <alignment horizontal="center" vertical="center"/>
    </xf>
    <xf numFmtId="0" fontId="2" fillId="4" borderId="0" xfId="0" applyFont="1" applyFill="1" applyAlignment="1">
      <alignment horizontal="center"/>
    </xf>
    <xf numFmtId="0" fontId="0" fillId="4" borderId="0" xfId="0" applyFill="1" applyAlignment="1">
      <alignment horizontal="center"/>
    </xf>
    <xf numFmtId="0" fontId="0" fillId="7" borderId="0" xfId="0" applyFill="1" applyAlignment="1">
      <alignment horizontal="center"/>
    </xf>
    <xf numFmtId="0" fontId="4" fillId="15" borderId="0" xfId="0" applyFont="1" applyFill="1" applyAlignment="1">
      <alignment horizontal="center" vertical="center"/>
    </xf>
    <xf numFmtId="0" fontId="4" fillId="9" borderId="0" xfId="0" applyFont="1" applyFill="1" applyAlignment="1">
      <alignment horizontal="center" vertical="center"/>
    </xf>
    <xf numFmtId="0" fontId="7" fillId="2" borderId="0" xfId="0" applyFont="1" applyFill="1" applyAlignment="1">
      <alignment horizontal="center"/>
    </xf>
    <xf numFmtId="0" fontId="8" fillId="16" borderId="0" xfId="0" applyFont="1" applyFill="1" applyAlignment="1">
      <alignment horizontal="center"/>
    </xf>
    <xf numFmtId="0" fontId="6" fillId="0" borderId="0" xfId="0" applyFont="1" applyAlignment="1">
      <alignment horizontal="center" vertical="center" textRotation="90"/>
    </xf>
    <xf numFmtId="0" fontId="12" fillId="17" borderId="0" xfId="0" applyFont="1" applyFill="1" applyAlignment="1">
      <alignment horizontal="center" vertical="center"/>
    </xf>
    <xf numFmtId="0" fontId="0" fillId="18" borderId="2" xfId="0" applyFill="1" applyBorder="1" applyAlignment="1">
      <alignment horizontal="center"/>
    </xf>
    <xf numFmtId="0" fontId="18" fillId="0" borderId="0" xfId="1" applyFont="1" applyAlignment="1">
      <alignment horizontal="center"/>
    </xf>
    <xf numFmtId="0" fontId="15" fillId="0" borderId="0" xfId="1" applyFont="1" applyAlignment="1">
      <alignment horizontal="center"/>
    </xf>
  </cellXfs>
  <cellStyles count="2">
    <cellStyle name="Hypertextový odkaz" xfId="1" builtinId="8"/>
    <cellStyle name="Normální" xfId="0" builtinId="0"/>
  </cellStyles>
  <dxfs count="0"/>
  <tableStyles count="0" defaultTableStyle="TableStyleMedium9" defaultPivotStyle="PivotStyleLight16"/>
  <colors>
    <mruColors>
      <color rgb="FFFFFFCC"/>
      <color rgb="FFFFFF99"/>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2540000</xdr:colOff>
      <xdr:row>0</xdr:row>
      <xdr:rowOff>146050</xdr:rowOff>
    </xdr:from>
    <xdr:to>
      <xdr:col>1</xdr:col>
      <xdr:colOff>4292600</xdr:colOff>
      <xdr:row>2</xdr:row>
      <xdr:rowOff>64351</xdr:rowOff>
    </xdr:to>
    <xdr:pic>
      <xdr:nvPicPr>
        <xdr:cNvPr id="4" name="Obrázek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5900" y="146050"/>
          <a:ext cx="1752600" cy="419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158750</xdr:colOff>
      <xdr:row>0</xdr:row>
      <xdr:rowOff>0</xdr:rowOff>
    </xdr:from>
    <xdr:to>
      <xdr:col>1</xdr:col>
      <xdr:colOff>2127250</xdr:colOff>
      <xdr:row>2</xdr:row>
      <xdr:rowOff>139700</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5454650" y="0"/>
          <a:ext cx="1968500" cy="64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1</xdr:row>
      <xdr:rowOff>19049</xdr:rowOff>
    </xdr:to>
    <xdr:pic>
      <xdr:nvPicPr>
        <xdr:cNvPr id="6" name="Obrázek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0" y="0"/>
          <a:ext cx="1225550" cy="38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42</xdr:row>
      <xdr:rowOff>0</xdr:rowOff>
    </xdr:from>
    <xdr:to>
      <xdr:col>9</xdr:col>
      <xdr:colOff>590907</xdr:colOff>
      <xdr:row>63</xdr:row>
      <xdr:rowOff>178008</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7400" y="8140700"/>
          <a:ext cx="6940907" cy="404515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f.propagator@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cols>
    <col min="1" max="1" width="118.7265625" customWidth="1"/>
  </cols>
  <sheetData>
    <row r="1" spans="1:1" ht="409.5" x14ac:dyDescent="0.35">
      <c r="A1" s="57" t="s">
        <v>76</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topLeftCell="A28" workbookViewId="0">
      <selection activeCell="E9" sqref="E9"/>
    </sheetView>
  </sheetViews>
  <sheetFormatPr defaultRowHeight="14.5" x14ac:dyDescent="0.35"/>
  <cols>
    <col min="1" max="1" width="75.7265625" customWidth="1"/>
    <col min="2" max="2" width="62.453125" customWidth="1"/>
  </cols>
  <sheetData>
    <row r="1" spans="1:2" ht="21" x14ac:dyDescent="0.35">
      <c r="A1" s="44" t="s">
        <v>39</v>
      </c>
    </row>
    <row r="2" spans="1:2" ht="18.5" x14ac:dyDescent="0.35">
      <c r="A2" s="47" t="s">
        <v>40</v>
      </c>
    </row>
    <row r="4" spans="1:2" ht="15.5" x14ac:dyDescent="0.35">
      <c r="A4" s="51" t="s">
        <v>32</v>
      </c>
      <c r="B4" s="87" t="s">
        <v>105</v>
      </c>
    </row>
    <row r="5" spans="1:2" ht="15.5" x14ac:dyDescent="0.35">
      <c r="A5" s="51" t="s">
        <v>33</v>
      </c>
      <c r="B5" s="88" t="s">
        <v>111</v>
      </c>
    </row>
    <row r="6" spans="1:2" ht="124" x14ac:dyDescent="0.35">
      <c r="A6" s="51" t="s">
        <v>34</v>
      </c>
      <c r="B6" s="76" t="s">
        <v>113</v>
      </c>
    </row>
    <row r="7" spans="1:2" ht="15.5" x14ac:dyDescent="0.35">
      <c r="A7" s="51" t="s">
        <v>35</v>
      </c>
      <c r="B7" s="78">
        <v>43375</v>
      </c>
    </row>
    <row r="8" spans="1:2" ht="15.5" x14ac:dyDescent="0.35">
      <c r="A8" s="51" t="s">
        <v>36</v>
      </c>
      <c r="B8" s="77" t="s">
        <v>112</v>
      </c>
    </row>
    <row r="9" spans="1:2" ht="29" x14ac:dyDescent="0.35">
      <c r="A9" s="51" t="s">
        <v>37</v>
      </c>
      <c r="B9" s="87" t="s">
        <v>116</v>
      </c>
    </row>
    <row r="10" spans="1:2" ht="15.5" x14ac:dyDescent="0.35">
      <c r="A10" s="51" t="s">
        <v>38</v>
      </c>
      <c r="B10" s="79">
        <v>44530</v>
      </c>
    </row>
    <row r="13" spans="1:2" ht="15.5" x14ac:dyDescent="0.35">
      <c r="A13" s="45" t="s">
        <v>43</v>
      </c>
      <c r="B13" s="74" t="s">
        <v>114</v>
      </c>
    </row>
    <row r="14" spans="1:2" x14ac:dyDescent="0.35">
      <c r="A14" s="46" t="s">
        <v>46</v>
      </c>
      <c r="B14" s="73" t="s">
        <v>115</v>
      </c>
    </row>
    <row r="15" spans="1:2" x14ac:dyDescent="0.35">
      <c r="B15" s="52"/>
    </row>
    <row r="16" spans="1:2" ht="15.4" customHeight="1" x14ac:dyDescent="0.35">
      <c r="A16" s="48" t="s">
        <v>44</v>
      </c>
      <c r="B16" s="75" t="s">
        <v>120</v>
      </c>
    </row>
    <row r="17" spans="1:2" ht="25.9" customHeight="1" x14ac:dyDescent="0.35">
      <c r="A17" s="49" t="s">
        <v>45</v>
      </c>
      <c r="B17" s="53"/>
    </row>
    <row r="18" spans="1:2" x14ac:dyDescent="0.35">
      <c r="B18" s="52"/>
    </row>
    <row r="19" spans="1:2" ht="15.5" x14ac:dyDescent="0.35">
      <c r="A19" s="50" t="s">
        <v>51</v>
      </c>
      <c r="B19" s="85" t="s">
        <v>117</v>
      </c>
    </row>
    <row r="20" spans="1:2" ht="39" x14ac:dyDescent="0.35">
      <c r="A20" s="58" t="s">
        <v>65</v>
      </c>
      <c r="B20" s="86" t="s">
        <v>118</v>
      </c>
    </row>
    <row r="22" spans="1:2" ht="15.5" x14ac:dyDescent="0.35">
      <c r="A22" s="54" t="s">
        <v>50</v>
      </c>
      <c r="B22" s="83" t="s">
        <v>119</v>
      </c>
    </row>
    <row r="23" spans="1:2" ht="15.5" x14ac:dyDescent="0.35">
      <c r="A23" s="55" t="s">
        <v>49</v>
      </c>
      <c r="B23" s="84">
        <v>150000</v>
      </c>
    </row>
    <row r="24" spans="1:2" ht="15.5" x14ac:dyDescent="0.35">
      <c r="A24" s="55" t="s">
        <v>47</v>
      </c>
      <c r="B24" s="84">
        <v>55000</v>
      </c>
    </row>
    <row r="25" spans="1:2" ht="15.5" x14ac:dyDescent="0.35">
      <c r="A25" s="55" t="s">
        <v>48</v>
      </c>
      <c r="B25" s="84">
        <v>95000</v>
      </c>
    </row>
    <row r="28" spans="1:2" ht="62" x14ac:dyDescent="0.35">
      <c r="A28" s="59" t="s">
        <v>64</v>
      </c>
      <c r="B28" s="80" t="s">
        <v>102</v>
      </c>
    </row>
    <row r="29" spans="1:2" ht="46.5" x14ac:dyDescent="0.35">
      <c r="A29" s="60" t="s">
        <v>66</v>
      </c>
      <c r="B29" s="81" t="s">
        <v>103</v>
      </c>
    </row>
    <row r="30" spans="1:2" ht="31" x14ac:dyDescent="0.35">
      <c r="A30" s="61" t="s">
        <v>67</v>
      </c>
      <c r="B30" s="82" t="s">
        <v>104</v>
      </c>
    </row>
  </sheetData>
  <hyperlinks>
    <hyperlink ref="B5" r:id="rId1" xr:uid="{00000000-0004-0000-0100-000000000000}"/>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workbookViewId="0">
      <selection activeCell="F16" sqref="F16"/>
    </sheetView>
  </sheetViews>
  <sheetFormatPr defaultRowHeight="14.5" x14ac:dyDescent="0.35"/>
  <cols>
    <col min="1" max="1" width="2" bestFit="1" customWidth="1"/>
    <col min="2" max="2" width="29" bestFit="1" customWidth="1"/>
    <col min="4" max="4" width="9.7265625" bestFit="1" customWidth="1"/>
    <col min="5" max="5" width="2" bestFit="1" customWidth="1"/>
    <col min="6" max="6" width="31.81640625" bestFit="1" customWidth="1"/>
    <col min="8" max="8" width="9.7265625" bestFit="1" customWidth="1"/>
  </cols>
  <sheetData>
    <row r="1" spans="1:8" ht="15.5" x14ac:dyDescent="0.35">
      <c r="A1" s="89" t="s">
        <v>77</v>
      </c>
      <c r="B1" s="89"/>
      <c r="C1" s="89"/>
      <c r="D1" s="89"/>
      <c r="E1" s="89" t="s">
        <v>78</v>
      </c>
      <c r="F1" s="89"/>
      <c r="G1" s="89"/>
      <c r="H1" s="89"/>
    </row>
    <row r="2" spans="1:8" ht="21" x14ac:dyDescent="0.35">
      <c r="A2" s="90" t="s">
        <v>0</v>
      </c>
      <c r="B2" s="90"/>
      <c r="C2" s="90"/>
      <c r="D2" s="90"/>
      <c r="E2" s="91" t="s">
        <v>9</v>
      </c>
      <c r="F2" s="91"/>
      <c r="G2" s="91"/>
      <c r="H2" s="91"/>
    </row>
    <row r="3" spans="1:8" ht="18.5" x14ac:dyDescent="0.45">
      <c r="A3" s="92" t="s">
        <v>1</v>
      </c>
      <c r="B3" s="92"/>
      <c r="C3" s="92"/>
      <c r="D3" s="92"/>
      <c r="E3" s="93" t="s">
        <v>10</v>
      </c>
      <c r="F3" s="93"/>
      <c r="G3" s="93"/>
      <c r="H3" s="93"/>
    </row>
    <row r="4" spans="1:8" x14ac:dyDescent="0.35">
      <c r="A4" s="2"/>
      <c r="B4" s="2"/>
      <c r="C4" s="68" t="s">
        <v>80</v>
      </c>
      <c r="D4" s="68" t="s">
        <v>81</v>
      </c>
      <c r="E4" s="39"/>
      <c r="F4" s="39"/>
      <c r="G4" s="68" t="s">
        <v>80</v>
      </c>
      <c r="H4" s="68" t="s">
        <v>81</v>
      </c>
    </row>
    <row r="5" spans="1:8" x14ac:dyDescent="0.35">
      <c r="A5" s="25">
        <v>1</v>
      </c>
      <c r="B5" s="2" t="s">
        <v>82</v>
      </c>
      <c r="C5" s="64">
        <v>0.3</v>
      </c>
      <c r="D5" s="64">
        <v>4</v>
      </c>
      <c r="E5" s="65">
        <v>1</v>
      </c>
      <c r="F5" s="39" t="s">
        <v>87</v>
      </c>
      <c r="G5" s="65">
        <v>0.2</v>
      </c>
      <c r="H5" s="65">
        <v>4</v>
      </c>
    </row>
    <row r="6" spans="1:8" x14ac:dyDescent="0.35">
      <c r="A6" s="25">
        <v>2</v>
      </c>
      <c r="B6" s="2" t="s">
        <v>83</v>
      </c>
      <c r="C6" s="64">
        <v>0.3</v>
      </c>
      <c r="D6" s="64">
        <v>4</v>
      </c>
      <c r="E6" s="65">
        <v>2</v>
      </c>
      <c r="F6" s="39" t="s">
        <v>88</v>
      </c>
      <c r="G6" s="65">
        <v>0.2</v>
      </c>
      <c r="H6" s="65">
        <v>4</v>
      </c>
    </row>
    <row r="7" spans="1:8" x14ac:dyDescent="0.35">
      <c r="A7" s="25">
        <v>3</v>
      </c>
      <c r="B7" s="69" t="s">
        <v>86</v>
      </c>
      <c r="C7" s="64">
        <v>0.2</v>
      </c>
      <c r="D7" s="64">
        <v>3</v>
      </c>
      <c r="E7" s="65">
        <v>3</v>
      </c>
      <c r="F7" s="39" t="s">
        <v>89</v>
      </c>
      <c r="G7" s="65">
        <v>0.2</v>
      </c>
      <c r="H7" s="65">
        <v>3</v>
      </c>
    </row>
    <row r="8" spans="1:8" x14ac:dyDescent="0.35">
      <c r="A8" s="25">
        <v>4</v>
      </c>
      <c r="B8" s="2" t="s">
        <v>85</v>
      </c>
      <c r="C8" s="64">
        <v>0.1</v>
      </c>
      <c r="D8" s="64">
        <v>4</v>
      </c>
      <c r="E8" s="65">
        <v>4</v>
      </c>
      <c r="F8" s="39" t="s">
        <v>90</v>
      </c>
      <c r="G8" s="65">
        <v>0.2</v>
      </c>
      <c r="H8" s="65">
        <v>3</v>
      </c>
    </row>
    <row r="9" spans="1:8" x14ac:dyDescent="0.35">
      <c r="A9" s="25">
        <v>5</v>
      </c>
      <c r="B9" s="20" t="s">
        <v>84</v>
      </c>
      <c r="C9" s="21">
        <v>0.1</v>
      </c>
      <c r="D9" s="21">
        <v>3</v>
      </c>
      <c r="E9" s="65">
        <v>5</v>
      </c>
      <c r="F9" s="19" t="s">
        <v>91</v>
      </c>
      <c r="G9" s="16">
        <v>0.2</v>
      </c>
      <c r="H9" s="16">
        <v>2</v>
      </c>
    </row>
    <row r="10" spans="1:8" x14ac:dyDescent="0.35">
      <c r="A10" s="98" t="s">
        <v>19</v>
      </c>
      <c r="B10" s="98"/>
      <c r="C10" s="99">
        <f>C5*D5+C6*D6+C7*D7+C8*D8+C9*D9</f>
        <v>3.7</v>
      </c>
      <c r="D10" s="99"/>
      <c r="E10" s="39"/>
      <c r="F10" s="39"/>
      <c r="G10" s="100">
        <f>G5*H5+G6*H6+G7*H7+G8*H8+G9*H9</f>
        <v>3.2</v>
      </c>
      <c r="H10" s="100"/>
    </row>
    <row r="11" spans="1:8" ht="21" x14ac:dyDescent="0.35">
      <c r="A11" s="101" t="s">
        <v>79</v>
      </c>
      <c r="B11" s="101"/>
      <c r="C11" s="101"/>
      <c r="D11" s="101"/>
      <c r="E11" s="102" t="s">
        <v>22</v>
      </c>
      <c r="F11" s="102"/>
      <c r="G11" s="102"/>
      <c r="H11" s="102"/>
    </row>
    <row r="12" spans="1:8" ht="18.5" x14ac:dyDescent="0.45">
      <c r="A12" s="103" t="s">
        <v>20</v>
      </c>
      <c r="B12" s="103"/>
      <c r="C12" s="103"/>
      <c r="D12" s="103"/>
      <c r="E12" s="104" t="s">
        <v>21</v>
      </c>
      <c r="F12" s="104"/>
      <c r="G12" s="104"/>
      <c r="H12" s="104"/>
    </row>
    <row r="13" spans="1:8" x14ac:dyDescent="0.35">
      <c r="A13" s="4"/>
      <c r="B13" s="4"/>
      <c r="C13" s="68" t="s">
        <v>80</v>
      </c>
      <c r="D13" s="68" t="s">
        <v>81</v>
      </c>
      <c r="E13" s="8"/>
      <c r="F13" s="8"/>
      <c r="G13" s="68" t="s">
        <v>80</v>
      </c>
      <c r="H13" s="68" t="s">
        <v>81</v>
      </c>
    </row>
    <row r="14" spans="1:8" x14ac:dyDescent="0.35">
      <c r="A14" s="66">
        <v>1</v>
      </c>
      <c r="B14" s="4" t="s">
        <v>94</v>
      </c>
      <c r="C14" s="66">
        <v>0.3</v>
      </c>
      <c r="D14" s="66">
        <v>3</v>
      </c>
      <c r="E14" s="67">
        <v>1</v>
      </c>
      <c r="F14" s="70" t="s">
        <v>100</v>
      </c>
      <c r="G14" s="71">
        <v>0.25</v>
      </c>
      <c r="H14" s="71">
        <v>3</v>
      </c>
    </row>
    <row r="15" spans="1:8" x14ac:dyDescent="0.35">
      <c r="A15" s="66">
        <v>2</v>
      </c>
      <c r="B15" s="4" t="s">
        <v>93</v>
      </c>
      <c r="C15" s="66">
        <v>0.3</v>
      </c>
      <c r="D15" s="66">
        <v>4</v>
      </c>
      <c r="E15" s="67">
        <v>2</v>
      </c>
      <c r="F15" s="8" t="s">
        <v>97</v>
      </c>
      <c r="G15" s="67">
        <v>0.25</v>
      </c>
      <c r="H15" s="67">
        <v>3</v>
      </c>
    </row>
    <row r="16" spans="1:8" x14ac:dyDescent="0.35">
      <c r="A16" s="66">
        <v>3</v>
      </c>
      <c r="B16" s="4" t="s">
        <v>92</v>
      </c>
      <c r="C16" s="66">
        <v>0.2</v>
      </c>
      <c r="D16" s="66">
        <v>3</v>
      </c>
      <c r="E16" s="67">
        <v>3</v>
      </c>
      <c r="F16" s="8" t="s">
        <v>99</v>
      </c>
      <c r="G16" s="67">
        <v>0.25</v>
      </c>
      <c r="H16" s="67">
        <v>2</v>
      </c>
    </row>
    <row r="17" spans="1:8" x14ac:dyDescent="0.35">
      <c r="A17" s="66">
        <v>4</v>
      </c>
      <c r="B17" s="4" t="s">
        <v>95</v>
      </c>
      <c r="C17" s="66">
        <v>0.1</v>
      </c>
      <c r="D17" s="66">
        <v>4</v>
      </c>
      <c r="E17" s="67">
        <v>4</v>
      </c>
      <c r="F17" s="8" t="s">
        <v>98</v>
      </c>
      <c r="G17" s="67">
        <v>0.15</v>
      </c>
      <c r="H17" s="67">
        <v>3</v>
      </c>
    </row>
    <row r="18" spans="1:8" x14ac:dyDescent="0.35">
      <c r="A18" s="66">
        <v>5</v>
      </c>
      <c r="B18" s="22" t="s">
        <v>96</v>
      </c>
      <c r="C18" s="23">
        <v>0.1</v>
      </c>
      <c r="D18" s="23">
        <v>4</v>
      </c>
      <c r="E18" s="67">
        <v>5</v>
      </c>
      <c r="F18" s="24" t="s">
        <v>101</v>
      </c>
      <c r="G18" s="17">
        <v>0.1</v>
      </c>
      <c r="H18" s="17">
        <v>3</v>
      </c>
    </row>
    <row r="19" spans="1:8" x14ac:dyDescent="0.35">
      <c r="A19" s="94" t="s">
        <v>19</v>
      </c>
      <c r="B19" s="94"/>
      <c r="C19" s="95">
        <f>C16*D16+C15*D15+C14*D14+C17*D17+C18*D18</f>
        <v>3.5</v>
      </c>
      <c r="D19" s="95"/>
      <c r="E19" s="8"/>
      <c r="F19" s="8"/>
      <c r="G19" s="96">
        <f>G15*H15+G17*H17+G16*H16+G18*H18+G14*H14</f>
        <v>2.75</v>
      </c>
      <c r="H19" s="96"/>
    </row>
    <row r="20" spans="1:8" x14ac:dyDescent="0.35">
      <c r="A20" s="38"/>
      <c r="B20" s="38"/>
      <c r="C20" s="38"/>
      <c r="D20" s="38"/>
      <c r="E20" s="38"/>
      <c r="F20" s="38"/>
      <c r="G20" s="38"/>
      <c r="H20" s="38"/>
    </row>
    <row r="21" spans="1:8" x14ac:dyDescent="0.35">
      <c r="A21" s="38"/>
      <c r="B21" s="38"/>
      <c r="C21" s="38"/>
      <c r="D21" s="38"/>
      <c r="E21" s="38"/>
      <c r="F21" s="38"/>
      <c r="G21" s="38"/>
      <c r="H21" s="38"/>
    </row>
    <row r="22" spans="1:8" ht="18.5" x14ac:dyDescent="0.35">
      <c r="A22" s="38"/>
      <c r="B22" s="97" t="s">
        <v>107</v>
      </c>
      <c r="C22" s="97"/>
      <c r="D22" s="31"/>
      <c r="E22" s="31"/>
      <c r="F22" s="32" t="s">
        <v>108</v>
      </c>
      <c r="G22" s="33">
        <f>C25+C28</f>
        <v>1.25</v>
      </c>
      <c r="H22" s="38"/>
    </row>
    <row r="23" spans="1:8" x14ac:dyDescent="0.35">
      <c r="A23" s="38"/>
      <c r="B23" s="10" t="s">
        <v>0</v>
      </c>
      <c r="C23" s="64">
        <f>C10</f>
        <v>3.7</v>
      </c>
      <c r="D23" s="30" t="str">
        <f>IF(SUM(C5:C9)&lt;&gt;1,"Součet důležitosti u silných stránek musí být = 1!","")</f>
        <v/>
      </c>
      <c r="E23" s="38"/>
      <c r="F23" s="38"/>
      <c r="G23" s="38"/>
      <c r="H23" s="38"/>
    </row>
    <row r="24" spans="1:8" x14ac:dyDescent="0.35">
      <c r="A24" s="38"/>
      <c r="B24" s="15" t="s">
        <v>9</v>
      </c>
      <c r="C24" s="16">
        <f>G10</f>
        <v>3.2</v>
      </c>
      <c r="D24" s="30" t="str">
        <f>IF(SUM(G5:G9)&lt;&gt;1,"Součet důležitosti u slabých stránek musí být = 1!","")</f>
        <v/>
      </c>
      <c r="E24" s="38"/>
      <c r="F24" s="38"/>
      <c r="G24" s="38"/>
      <c r="H24" s="38"/>
    </row>
    <row r="25" spans="1:8" x14ac:dyDescent="0.35">
      <c r="A25" s="38"/>
      <c r="B25" s="12" t="s">
        <v>109</v>
      </c>
      <c r="C25" s="13">
        <f>C23-C24</f>
        <v>0.5</v>
      </c>
      <c r="D25" s="30"/>
      <c r="E25" s="38"/>
      <c r="F25" s="38"/>
      <c r="G25" s="38"/>
      <c r="H25" s="38"/>
    </row>
    <row r="26" spans="1:8" x14ac:dyDescent="0.35">
      <c r="A26" s="38"/>
      <c r="B26" s="11" t="s">
        <v>79</v>
      </c>
      <c r="C26" s="1">
        <f>C19</f>
        <v>3.5</v>
      </c>
      <c r="D26" s="30" t="str">
        <f>IF(SUM(C14:C18)&lt;&gt;1,"Součet důležitosti u příležitosti musí být =  1!","")</f>
        <v/>
      </c>
      <c r="E26" s="38"/>
      <c r="F26" s="38"/>
      <c r="G26" s="38"/>
      <c r="H26" s="38"/>
    </row>
    <row r="27" spans="1:8" x14ac:dyDescent="0.35">
      <c r="A27" s="38"/>
      <c r="B27" s="14" t="s">
        <v>22</v>
      </c>
      <c r="C27" s="17">
        <f>G19</f>
        <v>2.75</v>
      </c>
      <c r="D27" s="30" t="str">
        <f>IF(SUM(G14:G18)&lt;&gt;1,"Součet důležitosti u hrozeb musí být = 1!","")</f>
        <v/>
      </c>
      <c r="E27" s="38"/>
      <c r="F27" s="38"/>
      <c r="G27" s="38"/>
      <c r="H27" s="38"/>
    </row>
    <row r="28" spans="1:8" x14ac:dyDescent="0.35">
      <c r="A28" s="38"/>
      <c r="B28" s="12" t="s">
        <v>110</v>
      </c>
      <c r="C28" s="13">
        <f>C26-C27</f>
        <v>0.75</v>
      </c>
      <c r="D28" s="38"/>
      <c r="E28" s="38"/>
      <c r="F28" s="38"/>
      <c r="G28" s="38"/>
      <c r="H28" s="38"/>
    </row>
  </sheetData>
  <mergeCells count="17">
    <mergeCell ref="A19:B19"/>
    <mergeCell ref="C19:D19"/>
    <mergeCell ref="G19:H19"/>
    <mergeCell ref="B22:C22"/>
    <mergeCell ref="A10:B10"/>
    <mergeCell ref="C10:D10"/>
    <mergeCell ref="G10:H10"/>
    <mergeCell ref="A11:D11"/>
    <mergeCell ref="E11:H11"/>
    <mergeCell ref="A12:D12"/>
    <mergeCell ref="E12:H12"/>
    <mergeCell ref="A1:D1"/>
    <mergeCell ref="E1:H1"/>
    <mergeCell ref="A2:D2"/>
    <mergeCell ref="E2:H2"/>
    <mergeCell ref="A3:D3"/>
    <mergeCell ref="E3:H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8"/>
  <sheetViews>
    <sheetView tabSelected="1" workbookViewId="0">
      <selection sqref="A1:L1"/>
    </sheetView>
  </sheetViews>
  <sheetFormatPr defaultRowHeight="14.5" x14ac:dyDescent="0.35"/>
  <cols>
    <col min="1" max="1" width="3" customWidth="1"/>
    <col min="2" max="2" width="5" customWidth="1"/>
    <col min="3" max="3" width="3.26953125" customWidth="1"/>
    <col min="4" max="4" width="33.7265625" customWidth="1"/>
    <col min="5" max="5" width="10.54296875" customWidth="1"/>
    <col min="6" max="6" width="9.453125" customWidth="1"/>
    <col min="7" max="7" width="7.7265625" bestFit="1" customWidth="1"/>
    <col min="8" max="8" width="27.81640625" style="38" bestFit="1" customWidth="1"/>
    <col min="9" max="9" width="9.7265625" bestFit="1" customWidth="1"/>
    <col min="10" max="10" width="2" bestFit="1" customWidth="1"/>
    <col min="11" max="11" width="9.7265625" customWidth="1"/>
    <col min="12" max="12" width="2.453125" customWidth="1"/>
  </cols>
  <sheetData>
    <row r="1" spans="1:12" ht="28.5" x14ac:dyDescent="0.35">
      <c r="A1" s="106" t="s">
        <v>121</v>
      </c>
      <c r="B1" s="106"/>
      <c r="C1" s="106"/>
      <c r="D1" s="106"/>
      <c r="E1" s="106"/>
      <c r="F1" s="106"/>
      <c r="G1" s="106"/>
      <c r="H1" s="106"/>
      <c r="I1" s="106"/>
      <c r="J1" s="106"/>
      <c r="K1" s="106"/>
      <c r="L1" s="106"/>
    </row>
    <row r="2" spans="1:12" s="43" customFormat="1" ht="10.5" x14ac:dyDescent="0.25">
      <c r="A2" s="108" t="s">
        <v>52</v>
      </c>
      <c r="B2" s="109"/>
      <c r="C2" s="109"/>
      <c r="D2" s="109"/>
      <c r="E2" s="109"/>
      <c r="F2" s="109"/>
      <c r="G2" s="109"/>
      <c r="H2" s="109"/>
      <c r="I2" s="109"/>
      <c r="J2" s="109"/>
      <c r="K2" s="109"/>
      <c r="L2" s="109"/>
    </row>
    <row r="3" spans="1:12" s="37" customFormat="1" ht="8.25" customHeight="1" x14ac:dyDescent="0.35">
      <c r="A3" s="38"/>
      <c r="B3" s="38"/>
      <c r="C3" s="38"/>
      <c r="D3" s="38"/>
      <c r="E3" s="38"/>
      <c r="F3" s="38"/>
      <c r="G3" s="38"/>
      <c r="H3" s="38"/>
      <c r="I3" s="38"/>
      <c r="J3" s="38"/>
    </row>
    <row r="4" spans="1:12" s="37" customFormat="1" x14ac:dyDescent="0.35">
      <c r="A4" s="38"/>
      <c r="B4" s="40"/>
      <c r="C4" s="38"/>
      <c r="D4" s="107" t="s">
        <v>105</v>
      </c>
      <c r="E4" s="107"/>
      <c r="F4" s="38"/>
      <c r="G4" s="40" t="s">
        <v>42</v>
      </c>
      <c r="H4" s="40"/>
      <c r="I4" s="37" t="s">
        <v>106</v>
      </c>
      <c r="J4" s="42"/>
    </row>
    <row r="5" spans="1:12" s="37" customFormat="1" x14ac:dyDescent="0.35">
      <c r="A5" s="38"/>
      <c r="B5" s="40" t="s">
        <v>31</v>
      </c>
      <c r="C5" s="38"/>
      <c r="D5" s="72">
        <v>44530</v>
      </c>
      <c r="E5" s="41"/>
      <c r="F5" s="38"/>
      <c r="G5" s="38"/>
      <c r="H5" s="38"/>
      <c r="I5" s="38"/>
      <c r="J5" s="38"/>
    </row>
    <row r="6" spans="1:12" s="37" customFormat="1" ht="9.75" customHeight="1" x14ac:dyDescent="0.35">
      <c r="H6" s="38"/>
    </row>
    <row r="7" spans="1:12" ht="17.25" customHeight="1" x14ac:dyDescent="0.35">
      <c r="C7" s="89" t="s">
        <v>41</v>
      </c>
      <c r="D7" s="89"/>
      <c r="E7" s="89"/>
      <c r="F7" s="89"/>
      <c r="G7" s="89" t="s">
        <v>13</v>
      </c>
      <c r="H7" s="89"/>
      <c r="I7" s="89"/>
      <c r="J7" s="89"/>
      <c r="K7" s="89"/>
    </row>
    <row r="8" spans="1:12" ht="27.75" customHeight="1" x14ac:dyDescent="0.35">
      <c r="B8" s="105" t="s">
        <v>14</v>
      </c>
      <c r="C8" s="90" t="s">
        <v>0</v>
      </c>
      <c r="D8" s="90"/>
      <c r="E8" s="90"/>
      <c r="F8" s="90"/>
      <c r="G8" s="91" t="s">
        <v>9</v>
      </c>
      <c r="H8" s="91"/>
      <c r="I8" s="91"/>
      <c r="J8" s="91"/>
      <c r="K8" s="91"/>
    </row>
    <row r="9" spans="1:12" ht="18.5" x14ac:dyDescent="0.45">
      <c r="B9" s="105"/>
      <c r="C9" s="92" t="s">
        <v>1</v>
      </c>
      <c r="D9" s="92"/>
      <c r="E9" s="92"/>
      <c r="F9" s="92"/>
      <c r="G9" s="93" t="s">
        <v>10</v>
      </c>
      <c r="H9" s="93"/>
      <c r="I9" s="93"/>
      <c r="J9" s="93"/>
      <c r="K9" s="93"/>
    </row>
    <row r="10" spans="1:12" x14ac:dyDescent="0.35">
      <c r="B10" s="105"/>
      <c r="C10" s="2"/>
      <c r="D10" s="2"/>
      <c r="E10" s="18"/>
      <c r="F10" s="18"/>
      <c r="G10" s="6"/>
      <c r="H10" s="39"/>
      <c r="I10" s="6"/>
      <c r="J10" s="26"/>
      <c r="K10" s="26"/>
    </row>
    <row r="11" spans="1:12" x14ac:dyDescent="0.35">
      <c r="B11" s="105"/>
      <c r="C11" s="25">
        <v>1</v>
      </c>
      <c r="D11" s="2" t="s">
        <v>82</v>
      </c>
      <c r="E11" s="64">
        <v>0.3</v>
      </c>
      <c r="F11" s="64">
        <v>4</v>
      </c>
      <c r="G11" s="36">
        <v>1</v>
      </c>
      <c r="H11" s="39" t="s">
        <v>87</v>
      </c>
      <c r="I11" s="65">
        <v>0.2</v>
      </c>
      <c r="J11" s="65"/>
      <c r="K11" s="65">
        <v>4</v>
      </c>
    </row>
    <row r="12" spans="1:12" x14ac:dyDescent="0.35">
      <c r="B12" s="105"/>
      <c r="C12" s="25">
        <v>2</v>
      </c>
      <c r="D12" s="2" t="s">
        <v>83</v>
      </c>
      <c r="E12" s="64">
        <v>0.3</v>
      </c>
      <c r="F12" s="64">
        <v>4</v>
      </c>
      <c r="G12" s="36">
        <v>2</v>
      </c>
      <c r="H12" s="39" t="s">
        <v>88</v>
      </c>
      <c r="I12" s="65">
        <v>0.2</v>
      </c>
      <c r="J12" s="65"/>
      <c r="K12" s="65">
        <v>4</v>
      </c>
    </row>
    <row r="13" spans="1:12" x14ac:dyDescent="0.35">
      <c r="B13" s="105"/>
      <c r="C13" s="25">
        <v>3</v>
      </c>
      <c r="D13" s="69" t="s">
        <v>86</v>
      </c>
      <c r="E13" s="64">
        <v>0.2</v>
      </c>
      <c r="F13" s="64">
        <v>3</v>
      </c>
      <c r="G13" s="36">
        <v>3</v>
      </c>
      <c r="H13" s="39" t="s">
        <v>89</v>
      </c>
      <c r="I13" s="65">
        <v>0.2</v>
      </c>
      <c r="J13" s="65"/>
      <c r="K13" s="65">
        <v>3</v>
      </c>
    </row>
    <row r="14" spans="1:12" x14ac:dyDescent="0.35">
      <c r="B14" s="105"/>
      <c r="C14" s="25">
        <v>4</v>
      </c>
      <c r="D14" s="2" t="s">
        <v>85</v>
      </c>
      <c r="E14" s="64">
        <v>0.1</v>
      </c>
      <c r="F14" s="64">
        <v>4</v>
      </c>
      <c r="G14" s="36">
        <v>4</v>
      </c>
      <c r="H14" s="39" t="s">
        <v>90</v>
      </c>
      <c r="I14" s="65">
        <v>0.2</v>
      </c>
      <c r="J14" s="65"/>
      <c r="K14" s="65">
        <v>3</v>
      </c>
    </row>
    <row r="15" spans="1:12" x14ac:dyDescent="0.35">
      <c r="B15" s="105"/>
      <c r="C15" s="25">
        <v>5</v>
      </c>
      <c r="D15" s="20" t="s">
        <v>84</v>
      </c>
      <c r="E15" s="21">
        <v>0.1</v>
      </c>
      <c r="F15" s="21">
        <v>3</v>
      </c>
      <c r="G15" s="36">
        <v>5</v>
      </c>
      <c r="H15" s="19" t="s">
        <v>91</v>
      </c>
      <c r="I15" s="16">
        <v>0.2</v>
      </c>
      <c r="J15" s="16"/>
      <c r="K15" s="16">
        <v>2</v>
      </c>
    </row>
    <row r="16" spans="1:12" x14ac:dyDescent="0.35">
      <c r="B16" s="105"/>
      <c r="C16" s="98"/>
      <c r="D16" s="98"/>
      <c r="E16" s="99"/>
      <c r="F16" s="99"/>
      <c r="G16" s="6"/>
      <c r="H16" s="39"/>
      <c r="I16" s="6"/>
      <c r="J16" s="100"/>
      <c r="K16" s="100"/>
    </row>
    <row r="17" spans="2:16" ht="27" customHeight="1" x14ac:dyDescent="0.35">
      <c r="B17" s="105" t="s">
        <v>15</v>
      </c>
      <c r="C17" s="101" t="s">
        <v>11</v>
      </c>
      <c r="D17" s="101"/>
      <c r="E17" s="101"/>
      <c r="F17" s="101"/>
      <c r="G17" s="102" t="s">
        <v>22</v>
      </c>
      <c r="H17" s="102"/>
      <c r="I17" s="102"/>
      <c r="J17" s="102"/>
      <c r="K17" s="102"/>
    </row>
    <row r="18" spans="2:16" ht="18.5" x14ac:dyDescent="0.45">
      <c r="B18" s="105"/>
      <c r="C18" s="103" t="s">
        <v>20</v>
      </c>
      <c r="D18" s="103"/>
      <c r="E18" s="103"/>
      <c r="F18" s="103"/>
      <c r="G18" s="104" t="s">
        <v>21</v>
      </c>
      <c r="H18" s="104"/>
      <c r="I18" s="104"/>
      <c r="J18" s="104"/>
      <c r="K18" s="104"/>
    </row>
    <row r="19" spans="2:16" x14ac:dyDescent="0.35">
      <c r="B19" s="105"/>
      <c r="C19" s="4"/>
      <c r="D19" s="4"/>
      <c r="E19" s="27"/>
      <c r="F19" s="27"/>
      <c r="G19" s="8"/>
      <c r="H19" s="8"/>
      <c r="I19" s="8"/>
      <c r="J19" s="28"/>
      <c r="K19" s="28"/>
    </row>
    <row r="20" spans="2:16" x14ac:dyDescent="0.35">
      <c r="B20" s="105"/>
      <c r="C20" s="34">
        <v>1</v>
      </c>
      <c r="D20" s="4" t="s">
        <v>94</v>
      </c>
      <c r="E20" s="66">
        <v>0.3</v>
      </c>
      <c r="F20" s="66">
        <v>3</v>
      </c>
      <c r="G20" s="35">
        <v>1</v>
      </c>
      <c r="H20" s="70" t="s">
        <v>100</v>
      </c>
      <c r="I20" s="71">
        <v>0.25</v>
      </c>
      <c r="J20" s="71"/>
      <c r="K20" s="71">
        <v>3</v>
      </c>
    </row>
    <row r="21" spans="2:16" x14ac:dyDescent="0.35">
      <c r="B21" s="105"/>
      <c r="C21" s="34">
        <v>2</v>
      </c>
      <c r="D21" s="4" t="s">
        <v>93</v>
      </c>
      <c r="E21" s="66">
        <v>0.3</v>
      </c>
      <c r="F21" s="66">
        <v>4</v>
      </c>
      <c r="G21" s="35">
        <v>2</v>
      </c>
      <c r="H21" s="8" t="s">
        <v>97</v>
      </c>
      <c r="I21" s="67">
        <v>0.25</v>
      </c>
      <c r="J21" s="67"/>
      <c r="K21" s="67">
        <v>3</v>
      </c>
    </row>
    <row r="22" spans="2:16" x14ac:dyDescent="0.35">
      <c r="B22" s="105"/>
      <c r="C22" s="34">
        <v>3</v>
      </c>
      <c r="D22" s="4" t="s">
        <v>92</v>
      </c>
      <c r="E22" s="66">
        <v>0.2</v>
      </c>
      <c r="F22" s="66">
        <v>3</v>
      </c>
      <c r="G22" s="35">
        <v>3</v>
      </c>
      <c r="H22" s="8" t="s">
        <v>99</v>
      </c>
      <c r="I22" s="67">
        <v>0.25</v>
      </c>
      <c r="J22" s="67"/>
      <c r="K22" s="67">
        <v>2</v>
      </c>
    </row>
    <row r="23" spans="2:16" x14ac:dyDescent="0.35">
      <c r="B23" s="105"/>
      <c r="C23" s="34">
        <v>4</v>
      </c>
      <c r="D23" s="4" t="s">
        <v>95</v>
      </c>
      <c r="E23" s="66">
        <v>0.1</v>
      </c>
      <c r="F23" s="66">
        <v>4</v>
      </c>
      <c r="G23" s="35">
        <v>4</v>
      </c>
      <c r="H23" s="8" t="s">
        <v>98</v>
      </c>
      <c r="I23" s="67">
        <v>0.15</v>
      </c>
      <c r="J23" s="67"/>
      <c r="K23" s="67">
        <v>3</v>
      </c>
    </row>
    <row r="24" spans="2:16" x14ac:dyDescent="0.35">
      <c r="B24" s="105"/>
      <c r="C24" s="34">
        <v>5</v>
      </c>
      <c r="D24" s="22" t="s">
        <v>96</v>
      </c>
      <c r="E24" s="23">
        <v>0.1</v>
      </c>
      <c r="F24" s="23">
        <v>4</v>
      </c>
      <c r="G24" s="35">
        <v>5</v>
      </c>
      <c r="H24" s="24" t="s">
        <v>101</v>
      </c>
      <c r="I24" s="17">
        <v>0.1</v>
      </c>
      <c r="J24" s="17"/>
      <c r="K24" s="17">
        <v>3</v>
      </c>
    </row>
    <row r="25" spans="2:16" x14ac:dyDescent="0.35">
      <c r="B25" s="105"/>
      <c r="C25" s="94"/>
      <c r="D25" s="94"/>
      <c r="E25" s="95"/>
      <c r="F25" s="95"/>
      <c r="G25" s="8"/>
      <c r="H25" s="8"/>
      <c r="I25" s="8"/>
      <c r="J25" s="96"/>
      <c r="K25" s="96"/>
    </row>
    <row r="26" spans="2:16" ht="9.75" customHeight="1" x14ac:dyDescent="0.35"/>
    <row r="27" spans="2:16" ht="24" customHeight="1" x14ac:dyDescent="0.35">
      <c r="D27" s="56" t="s">
        <v>62</v>
      </c>
      <c r="E27" s="38"/>
      <c r="F27" s="38"/>
      <c r="G27" s="38"/>
      <c r="I27" s="38"/>
      <c r="J27" s="38"/>
      <c r="K27" s="38"/>
    </row>
    <row r="28" spans="2:16" x14ac:dyDescent="0.35">
      <c r="D28" s="38" t="s">
        <v>57</v>
      </c>
      <c r="E28" s="38"/>
      <c r="F28" s="38"/>
      <c r="G28" s="38"/>
      <c r="I28" s="38"/>
      <c r="J28" s="38"/>
      <c r="K28" s="38"/>
    </row>
    <row r="29" spans="2:16" x14ac:dyDescent="0.35">
      <c r="D29" s="40" t="s">
        <v>60</v>
      </c>
    </row>
    <row r="30" spans="2:16" x14ac:dyDescent="0.35">
      <c r="D30" s="56" t="s">
        <v>70</v>
      </c>
    </row>
    <row r="31" spans="2:16" x14ac:dyDescent="0.35">
      <c r="D31" s="56" t="s">
        <v>61</v>
      </c>
    </row>
    <row r="32" spans="2:16" x14ac:dyDescent="0.35">
      <c r="D32" s="56" t="s">
        <v>71</v>
      </c>
      <c r="L32" s="38"/>
      <c r="M32" s="38"/>
      <c r="N32" s="38"/>
      <c r="O32" s="38"/>
      <c r="P32" s="38"/>
    </row>
    <row r="33" spans="4:27" x14ac:dyDescent="0.35">
      <c r="D33" s="56" t="s">
        <v>72</v>
      </c>
      <c r="L33" s="38"/>
      <c r="M33" s="38"/>
      <c r="N33" s="38"/>
      <c r="O33" s="38"/>
      <c r="P33" s="38"/>
    </row>
    <row r="34" spans="4:27" x14ac:dyDescent="0.35">
      <c r="D34" s="38"/>
      <c r="L34" s="38"/>
      <c r="M34" s="38"/>
      <c r="N34" s="38"/>
      <c r="O34" s="38"/>
      <c r="P34" s="38"/>
    </row>
    <row r="35" spans="4:27" x14ac:dyDescent="0.35">
      <c r="L35" s="38"/>
      <c r="M35" s="38"/>
      <c r="N35" s="38"/>
      <c r="O35" s="38"/>
      <c r="P35" s="38"/>
      <c r="Q35" s="38"/>
      <c r="R35" s="38"/>
      <c r="S35" s="38"/>
      <c r="T35" s="38"/>
      <c r="U35" s="38"/>
      <c r="V35" s="38"/>
      <c r="W35" s="38"/>
      <c r="X35" s="38"/>
      <c r="Y35" s="38"/>
      <c r="Z35" s="38"/>
      <c r="AA35" s="38"/>
    </row>
    <row r="36" spans="4:27" x14ac:dyDescent="0.35">
      <c r="Q36" s="38"/>
      <c r="R36" s="38"/>
      <c r="S36" s="38"/>
      <c r="T36" s="38"/>
      <c r="U36" s="38"/>
      <c r="V36" s="38"/>
      <c r="W36" s="38"/>
      <c r="X36" s="38"/>
      <c r="Y36" s="38"/>
      <c r="Z36" s="38"/>
      <c r="AA36" s="38"/>
    </row>
    <row r="37" spans="4:27" x14ac:dyDescent="0.35">
      <c r="Q37" s="38"/>
      <c r="R37" s="38"/>
      <c r="S37" s="38"/>
      <c r="T37" s="38"/>
      <c r="U37" s="38"/>
      <c r="V37" s="38"/>
      <c r="W37" s="38"/>
      <c r="X37" s="38"/>
      <c r="Y37" s="38"/>
      <c r="Z37" s="38"/>
      <c r="AA37" s="38"/>
    </row>
    <row r="38" spans="4:27" x14ac:dyDescent="0.35">
      <c r="Q38" s="38"/>
      <c r="R38" s="38"/>
      <c r="S38" s="38"/>
      <c r="T38" s="38"/>
      <c r="U38" s="38"/>
      <c r="V38" s="38"/>
      <c r="W38" s="38"/>
      <c r="X38" s="38"/>
      <c r="Y38" s="38"/>
      <c r="Z38" s="38"/>
      <c r="AA38" s="38"/>
    </row>
  </sheetData>
  <mergeCells count="21">
    <mergeCell ref="C9:F9"/>
    <mergeCell ref="G9:K9"/>
    <mergeCell ref="C16:D16"/>
    <mergeCell ref="E16:F16"/>
    <mergeCell ref="J16:K16"/>
    <mergeCell ref="B17:B25"/>
    <mergeCell ref="C17:F17"/>
    <mergeCell ref="G17:K17"/>
    <mergeCell ref="A1:L1"/>
    <mergeCell ref="D4:E4"/>
    <mergeCell ref="C18:F18"/>
    <mergeCell ref="G18:K18"/>
    <mergeCell ref="C25:D25"/>
    <mergeCell ref="E25:F25"/>
    <mergeCell ref="J25:K25"/>
    <mergeCell ref="A2:L2"/>
    <mergeCell ref="C7:F7"/>
    <mergeCell ref="G7:K7"/>
    <mergeCell ref="B8:B16"/>
    <mergeCell ref="C8:F8"/>
    <mergeCell ref="G8:K8"/>
  </mergeCells>
  <pageMargins left="0.39370078740157483" right="0.39370078740157483" top="0.17716535433070868" bottom="0.19685039370078741"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40"/>
  <sheetViews>
    <sheetView topLeftCell="G19" workbookViewId="0">
      <selection activeCell="I37" sqref="I37"/>
    </sheetView>
  </sheetViews>
  <sheetFormatPr defaultRowHeight="14.5" x14ac:dyDescent="0.35"/>
  <cols>
    <col min="1" max="1" width="3" customWidth="1"/>
    <col min="2" max="2" width="5" customWidth="1"/>
    <col min="3" max="3" width="3.26953125" customWidth="1"/>
    <col min="4" max="4" width="27.54296875" customWidth="1"/>
    <col min="5" max="5" width="9.54296875" customWidth="1"/>
    <col min="6" max="6" width="8.54296875" customWidth="1"/>
    <col min="7" max="7" width="4.26953125" customWidth="1"/>
    <col min="8" max="8" width="31.54296875" customWidth="1"/>
    <col min="9" max="9" width="9.453125" customWidth="1"/>
    <col min="10" max="10" width="9.54296875" customWidth="1"/>
  </cols>
  <sheetData>
    <row r="1" spans="2:10" ht="15.5" x14ac:dyDescent="0.35">
      <c r="D1" s="63" t="s">
        <v>74</v>
      </c>
    </row>
    <row r="2" spans="2:10" s="38" customFormat="1" ht="15.5" x14ac:dyDescent="0.35">
      <c r="D2" s="63" t="s">
        <v>75</v>
      </c>
    </row>
    <row r="3" spans="2:10" ht="17.25" customHeight="1" x14ac:dyDescent="0.35">
      <c r="C3" s="89" t="s">
        <v>12</v>
      </c>
      <c r="D3" s="89"/>
      <c r="E3" s="89"/>
      <c r="F3" s="89"/>
      <c r="G3" s="89" t="s">
        <v>13</v>
      </c>
      <c r="H3" s="89"/>
      <c r="I3" s="89"/>
      <c r="J3" s="89"/>
    </row>
    <row r="4" spans="2:10" ht="27.75" customHeight="1" x14ac:dyDescent="0.35">
      <c r="B4" s="105" t="s">
        <v>14</v>
      </c>
      <c r="C4" s="90" t="s">
        <v>0</v>
      </c>
      <c r="D4" s="90"/>
      <c r="E4" s="90"/>
      <c r="F4" s="90"/>
      <c r="G4" s="91" t="s">
        <v>9</v>
      </c>
      <c r="H4" s="91"/>
      <c r="I4" s="91"/>
      <c r="J4" s="91"/>
    </row>
    <row r="5" spans="2:10" ht="18.5" x14ac:dyDescent="0.45">
      <c r="B5" s="105"/>
      <c r="C5" s="92" t="s">
        <v>1</v>
      </c>
      <c r="D5" s="92"/>
      <c r="E5" s="92"/>
      <c r="F5" s="92"/>
      <c r="G5" s="93" t="s">
        <v>10</v>
      </c>
      <c r="H5" s="93"/>
      <c r="I5" s="93"/>
      <c r="J5" s="93"/>
    </row>
    <row r="6" spans="2:10" x14ac:dyDescent="0.35">
      <c r="B6" s="105"/>
      <c r="C6" s="2"/>
      <c r="D6" s="2"/>
      <c r="E6" s="18" t="s">
        <v>2</v>
      </c>
      <c r="F6" s="18" t="s">
        <v>8</v>
      </c>
      <c r="G6" s="6"/>
      <c r="H6" s="6"/>
      <c r="I6" s="26" t="s">
        <v>2</v>
      </c>
      <c r="J6" s="26" t="s">
        <v>8</v>
      </c>
    </row>
    <row r="7" spans="2:10" x14ac:dyDescent="0.35">
      <c r="B7" s="105"/>
      <c r="C7" s="25">
        <v>1</v>
      </c>
      <c r="D7" s="2" t="s">
        <v>3</v>
      </c>
      <c r="E7" s="3">
        <v>0.5</v>
      </c>
      <c r="F7" s="3">
        <v>5</v>
      </c>
      <c r="G7" s="7">
        <v>1</v>
      </c>
      <c r="H7" s="6" t="s">
        <v>68</v>
      </c>
      <c r="I7" s="7">
        <v>0.3</v>
      </c>
      <c r="J7" s="7">
        <v>5</v>
      </c>
    </row>
    <row r="8" spans="2:10" x14ac:dyDescent="0.35">
      <c r="B8" s="105"/>
      <c r="C8" s="25">
        <v>2</v>
      </c>
      <c r="D8" s="2" t="s">
        <v>4</v>
      </c>
      <c r="E8" s="3">
        <v>0.3</v>
      </c>
      <c r="F8" s="3">
        <v>4</v>
      </c>
      <c r="G8" s="7">
        <v>2</v>
      </c>
      <c r="H8" s="6" t="s">
        <v>6</v>
      </c>
      <c r="I8" s="7">
        <v>0.3</v>
      </c>
      <c r="J8" s="7">
        <v>2</v>
      </c>
    </row>
    <row r="9" spans="2:10" x14ac:dyDescent="0.35">
      <c r="B9" s="105"/>
      <c r="C9" s="25">
        <v>3</v>
      </c>
      <c r="D9" s="2" t="s">
        <v>5</v>
      </c>
      <c r="E9" s="3">
        <v>0.2</v>
      </c>
      <c r="F9" s="3">
        <v>3</v>
      </c>
      <c r="G9" s="7">
        <v>3</v>
      </c>
      <c r="H9" s="6" t="s">
        <v>58</v>
      </c>
      <c r="I9" s="7">
        <v>0.2</v>
      </c>
      <c r="J9" s="7">
        <v>2</v>
      </c>
    </row>
    <row r="10" spans="2:10" x14ac:dyDescent="0.35">
      <c r="B10" s="105"/>
      <c r="C10" s="25">
        <v>4</v>
      </c>
      <c r="D10" s="2"/>
      <c r="E10" s="29"/>
      <c r="F10" s="3"/>
      <c r="G10" s="7">
        <v>4</v>
      </c>
      <c r="H10" s="6" t="s">
        <v>7</v>
      </c>
      <c r="I10" s="7">
        <v>0.1</v>
      </c>
      <c r="J10" s="7">
        <v>2</v>
      </c>
    </row>
    <row r="11" spans="2:10" x14ac:dyDescent="0.35">
      <c r="B11" s="105"/>
      <c r="C11" s="25">
        <v>5</v>
      </c>
      <c r="D11" s="20"/>
      <c r="E11" s="21"/>
      <c r="F11" s="21"/>
      <c r="G11" s="7">
        <v>5</v>
      </c>
      <c r="H11" s="19" t="s">
        <v>59</v>
      </c>
      <c r="I11" s="16">
        <v>0.1</v>
      </c>
      <c r="J11" s="16">
        <v>5</v>
      </c>
    </row>
    <row r="12" spans="2:10" x14ac:dyDescent="0.35">
      <c r="B12" s="105"/>
      <c r="C12" s="98" t="s">
        <v>19</v>
      </c>
      <c r="D12" s="98"/>
      <c r="E12" s="99">
        <f>E7*F7+E8*F8+E9*F9+E10*F10+E11*F11</f>
        <v>4.3000000000000007</v>
      </c>
      <c r="F12" s="99"/>
      <c r="G12" s="6"/>
      <c r="H12" s="6"/>
      <c r="I12" s="100">
        <f>I7*J7+I8*J8+I9*J9+I10*J10+I11*J11</f>
        <v>3.2</v>
      </c>
      <c r="J12" s="100"/>
    </row>
    <row r="13" spans="2:10" ht="27" customHeight="1" x14ac:dyDescent="0.35">
      <c r="B13" s="105" t="s">
        <v>15</v>
      </c>
      <c r="C13" s="101" t="s">
        <v>11</v>
      </c>
      <c r="D13" s="101"/>
      <c r="E13" s="101"/>
      <c r="F13" s="101"/>
      <c r="G13" s="102" t="s">
        <v>22</v>
      </c>
      <c r="H13" s="102"/>
      <c r="I13" s="102"/>
      <c r="J13" s="102"/>
    </row>
    <row r="14" spans="2:10" ht="18.5" x14ac:dyDescent="0.45">
      <c r="B14" s="105"/>
      <c r="C14" s="103" t="s">
        <v>20</v>
      </c>
      <c r="D14" s="103"/>
      <c r="E14" s="103"/>
      <c r="F14" s="103"/>
      <c r="G14" s="104" t="s">
        <v>21</v>
      </c>
      <c r="H14" s="104"/>
      <c r="I14" s="104"/>
      <c r="J14" s="104"/>
    </row>
    <row r="15" spans="2:10" x14ac:dyDescent="0.35">
      <c r="B15" s="105"/>
      <c r="C15" s="4"/>
      <c r="D15" s="4"/>
      <c r="E15" s="27" t="s">
        <v>2</v>
      </c>
      <c r="F15" s="27" t="s">
        <v>8</v>
      </c>
      <c r="G15" s="8"/>
      <c r="H15" s="8"/>
      <c r="I15" s="28" t="s">
        <v>2</v>
      </c>
      <c r="J15" s="28" t="s">
        <v>8</v>
      </c>
    </row>
    <row r="16" spans="2:10" x14ac:dyDescent="0.35">
      <c r="B16" s="105"/>
      <c r="C16" s="5">
        <v>1</v>
      </c>
      <c r="D16" s="4" t="s">
        <v>30</v>
      </c>
      <c r="E16" s="5">
        <v>0.4</v>
      </c>
      <c r="F16" s="5">
        <v>3</v>
      </c>
      <c r="G16" s="9">
        <v>1</v>
      </c>
      <c r="H16" s="8" t="s">
        <v>16</v>
      </c>
      <c r="I16" s="9">
        <v>0.3</v>
      </c>
      <c r="J16" s="9">
        <v>3</v>
      </c>
    </row>
    <row r="17" spans="2:10" x14ac:dyDescent="0.35">
      <c r="B17" s="105"/>
      <c r="C17" s="5">
        <v>2</v>
      </c>
      <c r="D17" s="4" t="s">
        <v>18</v>
      </c>
      <c r="E17" s="5">
        <v>0.2</v>
      </c>
      <c r="F17" s="5">
        <v>4</v>
      </c>
      <c r="G17" s="9">
        <v>2</v>
      </c>
      <c r="H17" s="8" t="s">
        <v>17</v>
      </c>
      <c r="I17" s="9">
        <v>0.3</v>
      </c>
      <c r="J17" s="9">
        <v>3</v>
      </c>
    </row>
    <row r="18" spans="2:10" x14ac:dyDescent="0.35">
      <c r="B18" s="105"/>
      <c r="C18" s="5">
        <v>3</v>
      </c>
      <c r="D18" s="4" t="s">
        <v>24</v>
      </c>
      <c r="E18" s="5">
        <v>0.3</v>
      </c>
      <c r="F18" s="5">
        <v>3</v>
      </c>
      <c r="G18" s="9">
        <v>3</v>
      </c>
      <c r="H18" s="8" t="s">
        <v>23</v>
      </c>
      <c r="I18" s="9">
        <v>0.4</v>
      </c>
      <c r="J18" s="9">
        <v>3</v>
      </c>
    </row>
    <row r="19" spans="2:10" x14ac:dyDescent="0.35">
      <c r="B19" s="105"/>
      <c r="C19" s="5">
        <v>4</v>
      </c>
      <c r="D19" s="4" t="s">
        <v>25</v>
      </c>
      <c r="E19" s="5">
        <v>0.1</v>
      </c>
      <c r="F19" s="5">
        <v>2</v>
      </c>
      <c r="G19" s="9">
        <v>4</v>
      </c>
      <c r="H19" s="8"/>
      <c r="I19" s="9"/>
      <c r="J19" s="9"/>
    </row>
    <row r="20" spans="2:10" x14ac:dyDescent="0.35">
      <c r="B20" s="105"/>
      <c r="C20" s="5">
        <v>5</v>
      </c>
      <c r="D20" s="22"/>
      <c r="E20" s="23"/>
      <c r="F20" s="23"/>
      <c r="G20" s="9">
        <v>5</v>
      </c>
      <c r="H20" s="24"/>
      <c r="I20" s="17"/>
      <c r="J20" s="17"/>
    </row>
    <row r="21" spans="2:10" x14ac:dyDescent="0.35">
      <c r="B21" s="105"/>
      <c r="C21" s="94" t="s">
        <v>19</v>
      </c>
      <c r="D21" s="94"/>
      <c r="E21" s="95">
        <f>E16*F16+E17*F17+E18*F18+E19*F19+E20*F20</f>
        <v>3.1</v>
      </c>
      <c r="F21" s="95"/>
      <c r="G21" s="8"/>
      <c r="H21" s="8"/>
      <c r="I21" s="96">
        <f>I16*J16+I17*J17+I18*J18+I19*J19+I20*J20</f>
        <v>3</v>
      </c>
      <c r="J21" s="96"/>
    </row>
    <row r="24" spans="2:10" ht="24" customHeight="1" x14ac:dyDescent="0.35">
      <c r="D24" s="97" t="s">
        <v>29</v>
      </c>
      <c r="E24" s="97"/>
      <c r="F24" s="31"/>
      <c r="G24" s="31"/>
      <c r="H24" s="32" t="s">
        <v>28</v>
      </c>
      <c r="I24" s="33">
        <f>E27+E30</f>
        <v>1.2000000000000006</v>
      </c>
    </row>
    <row r="25" spans="2:10" x14ac:dyDescent="0.35">
      <c r="D25" s="10" t="s">
        <v>0</v>
      </c>
      <c r="E25" s="3">
        <f>E12</f>
        <v>4.3000000000000007</v>
      </c>
      <c r="F25" s="30" t="str">
        <f>IF(SUM(E7:E11)&lt;&gt;1,"Součet důležitosti u silných stránek musí být = 1!","")</f>
        <v/>
      </c>
    </row>
    <row r="26" spans="2:10" x14ac:dyDescent="0.35">
      <c r="D26" s="15" t="s">
        <v>9</v>
      </c>
      <c r="E26" s="16">
        <f>I12</f>
        <v>3.2</v>
      </c>
      <c r="F26" s="30" t="str">
        <f>IF(SUM(I7:I11)&lt;&gt;1,"Součet důležitosti u slabých stránek musí být = 1!","")</f>
        <v/>
      </c>
    </row>
    <row r="27" spans="2:10" x14ac:dyDescent="0.35">
      <c r="D27" s="12" t="s">
        <v>27</v>
      </c>
      <c r="E27" s="13">
        <f>E25-E26</f>
        <v>1.1000000000000005</v>
      </c>
      <c r="F27" s="30"/>
    </row>
    <row r="28" spans="2:10" x14ac:dyDescent="0.35">
      <c r="D28" s="11" t="s">
        <v>11</v>
      </c>
      <c r="E28" s="1">
        <f>E21</f>
        <v>3.1</v>
      </c>
      <c r="F28" s="30" t="str">
        <f>IF(SUM(E16:E20)&lt;&gt;1,"Součet důležitosti u příležitosti musí být =  1!","")</f>
        <v/>
      </c>
    </row>
    <row r="29" spans="2:10" x14ac:dyDescent="0.35">
      <c r="D29" s="14" t="s">
        <v>22</v>
      </c>
      <c r="E29" s="17">
        <f>I21</f>
        <v>3</v>
      </c>
      <c r="F29" s="30" t="str">
        <f>IF(SUM(I16:I20)&lt;&gt;1,"Součet důležitosti u hrozeb musí být = 1!","")</f>
        <v/>
      </c>
    </row>
    <row r="30" spans="2:10" x14ac:dyDescent="0.35">
      <c r="D30" s="12" t="s">
        <v>26</v>
      </c>
      <c r="E30" s="13">
        <f>E28-E29</f>
        <v>0.10000000000000009</v>
      </c>
    </row>
    <row r="32" spans="2:10" x14ac:dyDescent="0.35">
      <c r="D32" s="56"/>
    </row>
    <row r="33" spans="4:4" x14ac:dyDescent="0.35">
      <c r="D33" s="56" t="s">
        <v>53</v>
      </c>
    </row>
    <row r="34" spans="4:4" x14ac:dyDescent="0.35">
      <c r="D34" t="s">
        <v>69</v>
      </c>
    </row>
    <row r="35" spans="4:4" x14ac:dyDescent="0.35">
      <c r="D35" s="38" t="s">
        <v>55</v>
      </c>
    </row>
    <row r="36" spans="4:4" x14ac:dyDescent="0.35">
      <c r="D36" s="38" t="s">
        <v>54</v>
      </c>
    </row>
    <row r="37" spans="4:4" x14ac:dyDescent="0.35">
      <c r="D37" t="s">
        <v>56</v>
      </c>
    </row>
    <row r="40" spans="4:4" ht="18.5" x14ac:dyDescent="0.45">
      <c r="D40" s="62" t="s">
        <v>73</v>
      </c>
    </row>
  </sheetData>
  <mergeCells count="19">
    <mergeCell ref="D24:E24"/>
    <mergeCell ref="C14:F14"/>
    <mergeCell ref="G14:J14"/>
    <mergeCell ref="C3:F3"/>
    <mergeCell ref="G3:J3"/>
    <mergeCell ref="I21:J21"/>
    <mergeCell ref="G4:J4"/>
    <mergeCell ref="G5:J5"/>
    <mergeCell ref="G13:J13"/>
    <mergeCell ref="I12:J12"/>
    <mergeCell ref="B4:B12"/>
    <mergeCell ref="B13:B21"/>
    <mergeCell ref="C12:D12"/>
    <mergeCell ref="C21:D21"/>
    <mergeCell ref="E21:F21"/>
    <mergeCell ref="C4:F4"/>
    <mergeCell ref="C5:F5"/>
    <mergeCell ref="C13:F13"/>
    <mergeCell ref="E12:F12"/>
  </mergeCells>
  <pageMargins left="0.39370078740157483" right="0.39370078740157483" top="0.52" bottom="0.78740157480314965"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5" x14ac:dyDescent="0.35"/>
  <cols>
    <col min="1" max="1" width="108.26953125" customWidth="1"/>
  </cols>
  <sheetData>
    <row r="1" spans="1:1" ht="246.5" x14ac:dyDescent="0.35">
      <c r="A1" s="57" t="s">
        <v>63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Jak na SWOT analýzu</vt:lpstr>
      <vt:lpstr>Profil CF Propagátor, s.r.o.</vt:lpstr>
      <vt:lpstr>SWOT Propagátor,s.r.o.</vt:lpstr>
      <vt:lpstr>SWOT mojí FIF</vt:lpstr>
      <vt:lpstr>Příklad SWOT analýzy</vt:lpstr>
      <vt:lpstr>Jak na strategii FIF</vt:lpstr>
    </vt:vector>
  </TitlesOfParts>
  <Company>http://office.lasakovi.com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Lasak Pavel</dc:creator>
  <cp:lastModifiedBy>Maxa</cp:lastModifiedBy>
  <cp:lastPrinted>2015-03-11T19:23:23Z</cp:lastPrinted>
  <dcterms:created xsi:type="dcterms:W3CDTF">2015-03-09T11:28:17Z</dcterms:created>
  <dcterms:modified xsi:type="dcterms:W3CDTF">2021-12-02T12:43:53Z</dcterms:modified>
</cp:coreProperties>
</file>