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xa\Documents\MUB\MUB-line veletrh 2021\Soutěžní SWOT ANALÝZY\"/>
    </mc:Choice>
  </mc:AlternateContent>
  <xr:revisionPtr revIDLastSave="0" documentId="8_{D7863344-7F39-4025-ABF8-84EA94A5218B}" xr6:coauthVersionLast="36" xr6:coauthVersionMax="36" xr10:uidLastSave="{00000000-0000-0000-0000-000000000000}"/>
  <bookViews>
    <workbookView xWindow="0" yWindow="0" windowWidth="19200" windowHeight="6640" tabRatio="595" xr2:uid="{00000000-000D-0000-FFFF-FFFF00000000}"/>
  </bookViews>
  <sheets>
    <sheet name="Profil mojí FIF a strategie" sheetId="10" r:id="rId1"/>
    <sheet name="SWOT mojí FIF" sheetId="8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0" i="8" l="1"/>
  <c r="J16" i="8"/>
  <c r="F33" i="8" l="1"/>
  <c r="E30" i="8"/>
  <c r="F32" i="8"/>
  <c r="F29" i="8"/>
  <c r="J25" i="8"/>
  <c r="E33" i="8" s="1"/>
  <c r="E25" i="8"/>
  <c r="E32" i="8" s="1"/>
  <c r="E16" i="8"/>
  <c r="E29" i="8" s="1"/>
  <c r="E34" i="8" l="1"/>
  <c r="E31" i="8"/>
  <c r="I28" i="8" l="1"/>
</calcChain>
</file>

<file path=xl/sharedStrings.xml><?xml version="1.0" encoding="utf-8"?>
<sst xmlns="http://schemas.openxmlformats.org/spreadsheetml/2006/main" count="84" uniqueCount="73">
  <si>
    <t>3. MUB-LINE VELETRH FIF 9. a 10. 12. 2021</t>
  </si>
  <si>
    <t>SOUTĚŽ: NEJLEPŠÍ SWOT ANALÝZA FIKTIVNÍ FIRMY 2021</t>
  </si>
  <si>
    <t>Název fiktivní firmy:</t>
  </si>
  <si>
    <t xml:space="preserve">E-mail fiktivní firmy: </t>
  </si>
  <si>
    <t>mugncheers@seznam.cz</t>
  </si>
  <si>
    <t xml:space="preserve">Předmět podnikání fiktivní firmy: </t>
  </si>
  <si>
    <t>Výroba a prodej designových lahví a prodej čajových směsí</t>
  </si>
  <si>
    <t>Datum zahájení podnikání fiktivní firmy:</t>
  </si>
  <si>
    <t>Název školy a adresa školy:</t>
  </si>
  <si>
    <t>Zpracovatelé SWOT analýzy (jméno a příjmení studentů, kteří vypracovali SWOT analýzu):</t>
  </si>
  <si>
    <t>Datum zpracování:</t>
  </si>
  <si>
    <t xml:space="preserve">CÍLOVÉ SKUPINY ZÁKAZNÍKŮ </t>
  </si>
  <si>
    <r>
      <t>(specifikujte, na které skupiny zákazníků cílí vaše produktová nabídka,</t>
    </r>
    <r>
      <rPr>
        <b/>
        <sz val="10"/>
        <color theme="1"/>
        <rFont val="Calibri Light"/>
        <family val="2"/>
        <charset val="238"/>
      </rPr>
      <t xml:space="preserve"> </t>
    </r>
    <r>
      <rPr>
        <b/>
        <sz val="10"/>
        <color theme="1"/>
        <rFont val="Calibri"/>
        <family val="2"/>
        <charset val="238"/>
        <scheme val="minor"/>
      </rPr>
      <t>buďte struční, ale výstižní)</t>
    </r>
  </si>
  <si>
    <t xml:space="preserve">CÍLOVÝ TRH </t>
  </si>
  <si>
    <t xml:space="preserve">(uveďte, na jakém trhu působí vaše fiktivní firma. Například: lokální – regionální trh s elektronikou ve Vlašimi a okolí, nebo český trh s elektronikou, evropský trh s elektronikou) </t>
  </si>
  <si>
    <t>Český trh s nádobím</t>
  </si>
  <si>
    <t xml:space="preserve">PERSONÁLNÍ ZDROJE </t>
  </si>
  <si>
    <t>(uveďte aktuální počet zaměstnanců FIF celkem a dle profesí: např. top management 3 osoby, marketingový specialista 2 osoby, personální pracovník 2 osoby, obchodní zástupci 4 osoby apod.)</t>
  </si>
  <si>
    <r>
      <rPr>
        <b/>
        <sz val="12"/>
        <color theme="1"/>
        <rFont val="Calibri"/>
        <family val="2"/>
        <charset val="238"/>
        <scheme val="minor"/>
      </rPr>
      <t>FINANČNÍ ZDROJE k 1.10.2021 v</t>
    </r>
    <r>
      <rPr>
        <b/>
        <sz val="11"/>
        <color theme="1"/>
        <rFont val="Calibri"/>
        <family val="2"/>
        <charset val="238"/>
        <scheme val="minor"/>
      </rPr>
      <t xml:space="preserve">     </t>
    </r>
    <r>
      <rPr>
        <b/>
        <sz val="9"/>
        <color theme="1"/>
        <rFont val="Calibri"/>
        <family val="2"/>
        <charset val="238"/>
        <scheme val="minor"/>
      </rPr>
      <t xml:space="preserve"> (doplňte měnovou jednotku Kč nebo Euro)</t>
    </r>
  </si>
  <si>
    <t xml:space="preserve">Základní kapitál </t>
  </si>
  <si>
    <t xml:space="preserve">Vlastní kapitál </t>
  </si>
  <si>
    <t xml:space="preserve">Cizí kapitál </t>
  </si>
  <si>
    <t>STRATEGIE FIF NA ŠKOLNÍ ROK 2021/2022</t>
  </si>
  <si>
    <t xml:space="preserve">Pokuste se formulovat strategii vaší FIF na období tohoto školního roku na základě výsledků  </t>
  </si>
  <si>
    <t>SWOT analýzy, tj. formulujte jednu z těchto strategií: SO, WO, ST, WT</t>
  </si>
  <si>
    <t>Soutěž TOP SWOT analýza FIF 2021:  fiktivní firma  XXX</t>
  </si>
  <si>
    <t>Zpracujte SWOT analýzu za vámi stanovené období, ke kterému máte potřebné údaje. Nejčastěji tedy od začátku školního roku 2021/2022, nejpozději však do 30.11.2021.</t>
  </si>
  <si>
    <t>Období:</t>
  </si>
  <si>
    <t>2021/2022</t>
  </si>
  <si>
    <t>Datum:</t>
  </si>
  <si>
    <t>Pozitivní/Pomocné</t>
  </si>
  <si>
    <t>Negativní/Škodlivé</t>
  </si>
  <si>
    <t>INTERNÍ</t>
  </si>
  <si>
    <t>Silné stránky</t>
  </si>
  <si>
    <t>Slabé stránky</t>
  </si>
  <si>
    <t>STRENGTHS</t>
  </si>
  <si>
    <t>WEAKNESSES</t>
  </si>
  <si>
    <t>Unikátní produkt</t>
  </si>
  <si>
    <t>Pomalá produkce - z důvodu vlastního designu firmy</t>
  </si>
  <si>
    <t>Vlastnoruční malba - unikátní design</t>
  </si>
  <si>
    <t>Firma je nováčkem na trhu</t>
  </si>
  <si>
    <t>Vzdělaní a talentovaní zaměstnanci</t>
  </si>
  <si>
    <t>Závislost na spolupráci s naší designérkou</t>
  </si>
  <si>
    <t>Kvalitní výrobky</t>
  </si>
  <si>
    <t>Rostoucí náklady vstupů</t>
  </si>
  <si>
    <t>Ekologický produkt</t>
  </si>
  <si>
    <t>EXTERNÍ</t>
  </si>
  <si>
    <t>Příležitosti</t>
  </si>
  <si>
    <t>Hrozby</t>
  </si>
  <si>
    <t>OPPORTUNITIES</t>
  </si>
  <si>
    <t>THREATS</t>
  </si>
  <si>
    <t>Rostoucí poptávka po ekologicky udržitelných produktech</t>
  </si>
  <si>
    <t>Změna preference zákazníků</t>
  </si>
  <si>
    <t>Pozitivní vliv na životní prostředí</t>
  </si>
  <si>
    <t>Vstup nové konkurence na trh</t>
  </si>
  <si>
    <t>Možnost kopírování našeho designu</t>
  </si>
  <si>
    <t>(možnost řešit získáním ochranné známky)</t>
  </si>
  <si>
    <t>důležitost</t>
  </si>
  <si>
    <t>hodnocení</t>
  </si>
  <si>
    <t>Součet</t>
  </si>
  <si>
    <t>SWOT - výsledek</t>
  </si>
  <si>
    <t>CELKEM</t>
  </si>
  <si>
    <t>Celkem interní</t>
  </si>
  <si>
    <t>Celkem externí</t>
  </si>
  <si>
    <t>Mug n Cheers, s.r.o.</t>
  </si>
  <si>
    <t>Obchodní akademie, Střední odborná škola a Jazyková škola s právem státní jazykové zkoušky, Hradec Králové                                         Pospíšilova 365 500 03 Hradec Králové</t>
  </si>
  <si>
    <t>Eliška Kalousková                                                                                                        Adéla Forbelská</t>
  </si>
  <si>
    <t>Náš produkt můžeme přizpůsobit různým cílovým skupinám,            např. design pro děti, pro aktivní sportovce, …</t>
  </si>
  <si>
    <t>Aktuální počet zaměstnanců 12                                                                   Vedení firmy 2 osoby, vedoucí oddělení 4 osoby,                       personální pracovník 6 osob</t>
  </si>
  <si>
    <t>Propagace hygienických zásad (nižší šíření nákazdy covid-19)</t>
  </si>
  <si>
    <t>Vysoké náklady na propagaci</t>
  </si>
  <si>
    <t>Investice do nových originálních designů</t>
  </si>
  <si>
    <t>Chceme naplno využít našich silných stránek a příležitostí k zvýšení zisků rozšířením naší nabídky, také se chceme zaměřit na intenzivnější a kvalitnější propagaci naší firmy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</si>
</sst>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\ &quot;Kč&quot;_-;\-* #,##0\ &quot;Kč&quot;_-;_-* &quot;-&quot;??\ &quot;Kč&quot;_-;_-@_-"/>
  </numFmts>
  <fonts count="25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0"/>
      <name val="Calibri"/>
      <family val="2"/>
      <charset val="238"/>
      <scheme val="minor"/>
    </font>
    <font>
      <b/>
      <sz val="14"/>
      <color theme="5" tint="-0.499984740745262"/>
      <name val="Calibri"/>
      <family val="2"/>
      <charset val="238"/>
      <scheme val="minor"/>
    </font>
    <font>
      <b/>
      <sz val="12"/>
      <color theme="1" tint="0.499984740745262"/>
      <name val="Calibri"/>
      <family val="2"/>
      <charset val="238"/>
      <scheme val="minor"/>
    </font>
    <font>
      <b/>
      <sz val="14"/>
      <color rgb="FF003300"/>
      <name val="Calibri"/>
      <family val="2"/>
      <charset val="238"/>
      <scheme val="minor"/>
    </font>
    <font>
      <b/>
      <sz val="14"/>
      <color theme="1" tint="0.249977111117893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22"/>
      <color theme="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8"/>
      <color theme="10"/>
      <name val="Calibri"/>
      <family val="2"/>
      <charset val="238"/>
      <scheme val="minor"/>
    </font>
    <font>
      <b/>
      <i/>
      <sz val="11"/>
      <color theme="1"/>
      <name val="Calibri Light"/>
      <family val="2"/>
      <charset val="238"/>
    </font>
    <font>
      <b/>
      <sz val="16"/>
      <color theme="1"/>
      <name val="Calibri Light"/>
      <family val="2"/>
      <charset val="238"/>
    </font>
    <font>
      <sz val="8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theme="1"/>
      <name val="Calibri Light"/>
      <family val="2"/>
      <charset val="238"/>
    </font>
    <font>
      <b/>
      <sz val="14"/>
      <color rgb="FFFF0000"/>
      <name val="Calibri Light"/>
      <family val="2"/>
      <charset val="238"/>
    </font>
    <font>
      <b/>
      <sz val="9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1"/>
    </font>
  </fonts>
  <fills count="2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33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D9D9D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114">
    <xf numFmtId="0" fontId="0" fillId="0" borderId="0" xfId="0"/>
    <xf numFmtId="0" fontId="0" fillId="2" borderId="0" xfId="0" applyFill="1" applyAlignment="1">
      <alignment horizontal="center"/>
    </xf>
    <xf numFmtId="0" fontId="0" fillId="4" borderId="0" xfId="0" applyFill="1"/>
    <xf numFmtId="0" fontId="0" fillId="5" borderId="0" xfId="0" applyFill="1"/>
    <xf numFmtId="0" fontId="0" fillId="5" borderId="0" xfId="0" applyFill="1" applyAlignment="1">
      <alignment horizontal="center"/>
    </xf>
    <xf numFmtId="0" fontId="0" fillId="7" borderId="0" xfId="0" applyFill="1"/>
    <xf numFmtId="0" fontId="0" fillId="7" borderId="0" xfId="0" applyFill="1" applyAlignment="1">
      <alignment horizontal="center"/>
    </xf>
    <xf numFmtId="0" fontId="0" fillId="11" borderId="0" xfId="0" applyFill="1"/>
    <xf numFmtId="0" fontId="0" fillId="11" borderId="0" xfId="0" applyFill="1" applyAlignment="1">
      <alignment horizontal="center"/>
    </xf>
    <xf numFmtId="0" fontId="1" fillId="14" borderId="0" xfId="0" applyFont="1" applyFill="1"/>
    <xf numFmtId="0" fontId="1" fillId="15" borderId="0" xfId="0" applyFont="1" applyFill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1" fillId="10" borderId="1" xfId="0" applyFont="1" applyFill="1" applyBorder="1"/>
    <xf numFmtId="0" fontId="1" fillId="8" borderId="1" xfId="0" applyFont="1" applyFill="1" applyBorder="1"/>
    <xf numFmtId="0" fontId="0" fillId="7" borderId="1" xfId="0" applyFill="1" applyBorder="1" applyAlignment="1">
      <alignment horizontal="center"/>
    </xf>
    <xf numFmtId="0" fontId="0" fillId="11" borderId="1" xfId="0" applyFill="1" applyBorder="1" applyAlignment="1">
      <alignment horizontal="center"/>
    </xf>
    <xf numFmtId="0" fontId="10" fillId="4" borderId="0" xfId="0" applyFont="1" applyFill="1" applyAlignment="1">
      <alignment horizontal="center"/>
    </xf>
    <xf numFmtId="0" fontId="0" fillId="4" borderId="0" xfId="0" applyFill="1" applyAlignment="1">
      <alignment horizontal="center" vertical="center"/>
    </xf>
    <xf numFmtId="0" fontId="10" fillId="7" borderId="0" xfId="0" applyFont="1" applyFill="1" applyAlignment="1">
      <alignment horizontal="center"/>
    </xf>
    <xf numFmtId="0" fontId="10" fillId="5" borderId="0" xfId="0" applyFont="1" applyFill="1" applyAlignment="1">
      <alignment horizontal="center"/>
    </xf>
    <xf numFmtId="0" fontId="10" fillId="11" borderId="0" xfId="0" applyFont="1" applyFill="1" applyAlignment="1">
      <alignment horizontal="center"/>
    </xf>
    <xf numFmtId="0" fontId="11" fillId="0" borderId="0" xfId="0" applyFont="1"/>
    <xf numFmtId="0" fontId="0" fillId="13" borderId="0" xfId="0" applyFill="1"/>
    <xf numFmtId="0" fontId="2" fillId="13" borderId="0" xfId="0" applyFont="1" applyFill="1" applyAlignment="1">
      <alignment vertical="center"/>
    </xf>
    <xf numFmtId="0" fontId="3" fillId="13" borderId="0" xfId="0" applyFont="1" applyFill="1" applyAlignment="1">
      <alignment horizontal="center" vertical="center"/>
    </xf>
    <xf numFmtId="0" fontId="0" fillId="11" borderId="2" xfId="0" applyFill="1" applyBorder="1" applyAlignment="1">
      <alignment horizontal="center"/>
    </xf>
    <xf numFmtId="0" fontId="0" fillId="11" borderId="3" xfId="0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2" fillId="0" borderId="0" xfId="0" applyFont="1"/>
    <xf numFmtId="0" fontId="0" fillId="18" borderId="0" xfId="0" applyFill="1"/>
    <xf numFmtId="0" fontId="0" fillId="18" borderId="2" xfId="0" applyFill="1" applyBorder="1"/>
    <xf numFmtId="0" fontId="0" fillId="7" borderId="4" xfId="0" applyFill="1" applyBorder="1" applyAlignment="1">
      <alignment horizontal="center"/>
    </xf>
    <xf numFmtId="0" fontId="0" fillId="4" borderId="2" xfId="0" applyFill="1" applyBorder="1"/>
    <xf numFmtId="0" fontId="0" fillId="4" borderId="2" xfId="0" applyFill="1" applyBorder="1" applyAlignment="1">
      <alignment horizontal="center"/>
    </xf>
    <xf numFmtId="0" fontId="0" fillId="4" borderId="4" xfId="0" applyFill="1" applyBorder="1"/>
    <xf numFmtId="0" fontId="0" fillId="4" borderId="4" xfId="0" applyFill="1" applyBorder="1" applyAlignment="1">
      <alignment horizontal="center"/>
    </xf>
    <xf numFmtId="0" fontId="0" fillId="4" borderId="3" xfId="0" applyFill="1" applyBorder="1"/>
    <xf numFmtId="0" fontId="0" fillId="4" borderId="3" xfId="0" applyFill="1" applyBorder="1" applyAlignment="1">
      <alignment horizontal="center"/>
    </xf>
    <xf numFmtId="0" fontId="0" fillId="11" borderId="4" xfId="0" applyFill="1" applyBorder="1" applyAlignment="1">
      <alignment horizontal="center"/>
    </xf>
    <xf numFmtId="0" fontId="0" fillId="5" borderId="2" xfId="0" applyFill="1" applyBorder="1"/>
    <xf numFmtId="0" fontId="0" fillId="5" borderId="2" xfId="0" applyFill="1" applyBorder="1" applyAlignment="1">
      <alignment horizontal="center"/>
    </xf>
    <xf numFmtId="0" fontId="0" fillId="5" borderId="4" xfId="0" applyFill="1" applyBorder="1"/>
    <xf numFmtId="0" fontId="0" fillId="5" borderId="4" xfId="0" applyFill="1" applyBorder="1" applyAlignment="1">
      <alignment horizontal="center"/>
    </xf>
    <xf numFmtId="0" fontId="0" fillId="5" borderId="3" xfId="0" applyFill="1" applyBorder="1"/>
    <xf numFmtId="0" fontId="0" fillId="5" borderId="3" xfId="0" applyFill="1" applyBorder="1" applyAlignment="1">
      <alignment horizontal="center"/>
    </xf>
    <xf numFmtId="0" fontId="13" fillId="0" borderId="0" xfId="0" applyFont="1"/>
    <xf numFmtId="0" fontId="17" fillId="0" borderId="0" xfId="0" applyFont="1" applyAlignment="1">
      <alignment horizontal="center" vertical="center"/>
    </xf>
    <xf numFmtId="0" fontId="19" fillId="19" borderId="6" xfId="0" applyFont="1" applyFill="1" applyBorder="1" applyAlignment="1">
      <alignment vertical="center"/>
    </xf>
    <xf numFmtId="0" fontId="20" fillId="19" borderId="7" xfId="0" applyFont="1" applyFill="1" applyBorder="1" applyAlignment="1">
      <alignment vertical="center"/>
    </xf>
    <xf numFmtId="0" fontId="22" fillId="0" borderId="0" xfId="0" applyFont="1" applyAlignment="1">
      <alignment horizontal="center" vertical="center"/>
    </xf>
    <xf numFmtId="0" fontId="19" fillId="5" borderId="8" xfId="0" applyFont="1" applyFill="1" applyBorder="1" applyAlignment="1">
      <alignment horizontal="justify" vertical="center"/>
    </xf>
    <xf numFmtId="0" fontId="20" fillId="5" borderId="9" xfId="0" applyFont="1" applyFill="1" applyBorder="1" applyAlignment="1">
      <alignment horizontal="justify" vertical="center"/>
    </xf>
    <xf numFmtId="0" fontId="19" fillId="21" borderId="6" xfId="0" applyFont="1" applyFill="1" applyBorder="1" applyAlignment="1">
      <alignment horizontal="justify" vertical="center"/>
    </xf>
    <xf numFmtId="0" fontId="16" fillId="20" borderId="5" xfId="0" applyFont="1" applyFill="1" applyBorder="1" applyAlignment="1">
      <alignment vertical="center" wrapText="1"/>
    </xf>
    <xf numFmtId="0" fontId="2" fillId="20" borderId="5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2" fillId="22" borderId="6" xfId="0" applyFont="1" applyFill="1" applyBorder="1"/>
    <xf numFmtId="0" fontId="2" fillId="22" borderId="8" xfId="0" applyFont="1" applyFill="1" applyBorder="1"/>
    <xf numFmtId="0" fontId="2" fillId="22" borderId="5" xfId="0" applyFont="1" applyFill="1" applyBorder="1" applyAlignment="1">
      <alignment horizontal="right"/>
    </xf>
    <xf numFmtId="0" fontId="2" fillId="0" borderId="0" xfId="0" applyFont="1" applyAlignment="1">
      <alignment horizontal="left" vertical="center" indent="1"/>
    </xf>
    <xf numFmtId="0" fontId="20" fillId="21" borderId="7" xfId="0" applyFont="1" applyFill="1" applyBorder="1" applyAlignment="1">
      <alignment horizontal="justify" vertical="center"/>
    </xf>
    <xf numFmtId="0" fontId="2" fillId="23" borderId="6" xfId="0" applyFont="1" applyFill="1" applyBorder="1" applyAlignment="1">
      <alignment horizontal="left"/>
    </xf>
    <xf numFmtId="0" fontId="20" fillId="23" borderId="10" xfId="0" applyFont="1" applyFill="1" applyBorder="1"/>
    <xf numFmtId="0" fontId="20" fillId="23" borderId="7" xfId="0" applyFont="1" applyFill="1" applyBorder="1"/>
    <xf numFmtId="14" fontId="0" fillId="18" borderId="2" xfId="0" applyNumberFormat="1" applyFill="1" applyBorder="1"/>
    <xf numFmtId="0" fontId="0" fillId="11" borderId="4" xfId="0" applyFill="1" applyBorder="1"/>
    <xf numFmtId="0" fontId="0" fillId="5" borderId="4" xfId="0" applyFill="1" applyBorder="1" applyAlignment="1">
      <alignment horizontal="left"/>
    </xf>
    <xf numFmtId="0" fontId="24" fillId="24" borderId="0" xfId="0" applyFont="1" applyFill="1"/>
    <xf numFmtId="0" fontId="0" fillId="4" borderId="0" xfId="0" applyFill="1" applyAlignment="1">
      <alignment horizontal="center"/>
    </xf>
    <xf numFmtId="14" fontId="2" fillId="20" borderId="5" xfId="0" applyNumberFormat="1" applyFont="1" applyFill="1" applyBorder="1" applyAlignment="1">
      <alignment horizontal="left"/>
    </xf>
    <xf numFmtId="0" fontId="2" fillId="20" borderId="5" xfId="0" applyFont="1" applyFill="1" applyBorder="1" applyAlignment="1">
      <alignment horizontal="left" wrapText="1"/>
    </xf>
    <xf numFmtId="0" fontId="2" fillId="20" borderId="5" xfId="0" applyFont="1" applyFill="1" applyBorder="1" applyAlignment="1">
      <alignment horizontal="left" vertical="center" wrapText="1"/>
    </xf>
    <xf numFmtId="164" fontId="2" fillId="22" borderId="5" xfId="0" applyNumberFormat="1" applyFont="1" applyFill="1" applyBorder="1"/>
    <xf numFmtId="0" fontId="0" fillId="7" borderId="2" xfId="0" applyFill="1" applyBorder="1" applyAlignment="1"/>
    <xf numFmtId="0" fontId="0" fillId="5" borderId="0" xfId="0" applyFill="1" applyBorder="1"/>
    <xf numFmtId="0" fontId="0" fillId="5" borderId="1" xfId="0" applyFill="1" applyBorder="1" applyAlignment="1">
      <alignment horizontal="center"/>
    </xf>
    <xf numFmtId="0" fontId="2" fillId="19" borderId="8" xfId="0" applyFont="1" applyFill="1" applyBorder="1" applyAlignment="1">
      <alignment horizontal="left" wrapText="1"/>
    </xf>
    <xf numFmtId="0" fontId="2" fillId="19" borderId="9" xfId="0" applyFont="1" applyFill="1" applyBorder="1" applyAlignment="1">
      <alignment horizontal="left" wrapText="1"/>
    </xf>
    <xf numFmtId="0" fontId="2" fillId="5" borderId="8" xfId="0" applyFont="1" applyFill="1" applyBorder="1" applyAlignment="1">
      <alignment horizontal="left" vertical="center"/>
    </xf>
    <xf numFmtId="0" fontId="2" fillId="5" borderId="9" xfId="0" applyFont="1" applyFill="1" applyBorder="1" applyAlignment="1">
      <alignment horizontal="left" vertical="center"/>
    </xf>
    <xf numFmtId="0" fontId="2" fillId="21" borderId="8" xfId="0" applyFont="1" applyFill="1" applyBorder="1" applyAlignment="1">
      <alignment horizontal="left" vertical="center" wrapText="1"/>
    </xf>
    <xf numFmtId="0" fontId="2" fillId="21" borderId="9" xfId="0" applyFont="1" applyFill="1" applyBorder="1" applyAlignment="1">
      <alignment horizontal="left" vertical="center" wrapText="1"/>
    </xf>
    <xf numFmtId="0" fontId="2" fillId="23" borderId="8" xfId="0" applyFont="1" applyFill="1" applyBorder="1" applyAlignment="1">
      <alignment horizontal="left" wrapText="1"/>
    </xf>
    <xf numFmtId="0" fontId="2" fillId="23" borderId="11" xfId="0" applyFont="1" applyFill="1" applyBorder="1" applyAlignment="1">
      <alignment horizontal="left" wrapText="1"/>
    </xf>
    <xf numFmtId="0" fontId="2" fillId="23" borderId="9" xfId="0" applyFont="1" applyFill="1" applyBorder="1" applyAlignment="1">
      <alignment horizontal="left" wrapText="1"/>
    </xf>
    <xf numFmtId="0" fontId="9" fillId="13" borderId="0" xfId="0" applyFont="1" applyFill="1" applyAlignment="1">
      <alignment horizontal="center" vertical="center"/>
    </xf>
    <xf numFmtId="0" fontId="0" fillId="7" borderId="2" xfId="0" applyFill="1" applyBorder="1" applyAlignment="1">
      <alignment horizontal="left"/>
    </xf>
    <xf numFmtId="0" fontId="0" fillId="7" borderId="3" xfId="0" applyFill="1" applyBorder="1" applyAlignment="1">
      <alignment horizontal="left"/>
    </xf>
    <xf numFmtId="0" fontId="6" fillId="0" borderId="0" xfId="0" applyFont="1" applyAlignment="1">
      <alignment horizontal="center" vertical="center" textRotation="90"/>
    </xf>
    <xf numFmtId="0" fontId="4" fillId="15" borderId="0" xfId="0" applyFont="1" applyFill="1" applyAlignment="1">
      <alignment horizontal="center" vertical="center"/>
    </xf>
    <xf numFmtId="0" fontId="4" fillId="9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8" fillId="16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  <xf numFmtId="0" fontId="0" fillId="5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0" fillId="11" borderId="2" xfId="0" applyFill="1" applyBorder="1" applyAlignment="1">
      <alignment horizontal="left"/>
    </xf>
    <xf numFmtId="0" fontId="0" fillId="11" borderId="4" xfId="0" applyFill="1" applyBorder="1" applyAlignment="1">
      <alignment horizontal="left"/>
    </xf>
    <xf numFmtId="0" fontId="0" fillId="11" borderId="3" xfId="0" applyFill="1" applyBorder="1" applyAlignment="1">
      <alignment horizontal="center"/>
    </xf>
    <xf numFmtId="0" fontId="12" fillId="17" borderId="0" xfId="0" applyFont="1" applyFill="1" applyAlignment="1">
      <alignment horizontal="center" vertical="center"/>
    </xf>
    <xf numFmtId="0" fontId="0" fillId="18" borderId="2" xfId="0" applyFill="1" applyBorder="1" applyAlignment="1">
      <alignment horizontal="center"/>
    </xf>
    <xf numFmtId="0" fontId="0" fillId="7" borderId="2" xfId="0" applyFill="1" applyBorder="1" applyAlignment="1">
      <alignment horizontal="left" wrapText="1"/>
    </xf>
    <xf numFmtId="0" fontId="18" fillId="0" borderId="0" xfId="1" applyFont="1" applyAlignment="1">
      <alignment horizontal="center"/>
    </xf>
    <xf numFmtId="0" fontId="15" fillId="0" borderId="0" xfId="1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4" fillId="12" borderId="0" xfId="0" applyFont="1" applyFill="1" applyAlignment="1">
      <alignment horizontal="center" vertical="center"/>
    </xf>
    <xf numFmtId="0" fontId="4" fillId="8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/>
    </xf>
    <xf numFmtId="0" fontId="3" fillId="6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0" fillId="7" borderId="0" xfId="0" applyFill="1" applyAlignment="1">
      <alignment horizontal="center"/>
    </xf>
  </cellXfs>
  <cellStyles count="3">
    <cellStyle name="Hyperlink" xfId="2" xr:uid="{00000000-000B-0000-0000-000008000000}"/>
    <cellStyle name="Hypertextový odkaz" xfId="1" builtinId="8"/>
    <cellStyle name="Normální" xfId="0" builtinId="0"/>
  </cellStyles>
  <dxfs count="0"/>
  <tableStyles count="0" defaultTableStyle="TableStyleMedium9" defaultPivotStyle="PivotStyleLight16"/>
  <colors>
    <mruColors>
      <color rgb="FFFFFFFF"/>
      <color rgb="FFFFFFCC"/>
      <color rgb="FFFFFF99"/>
      <color rgb="FF003300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2540000</xdr:colOff>
      <xdr:row>0</xdr:row>
      <xdr:rowOff>146050</xdr:rowOff>
    </xdr:from>
    <xdr:to>
      <xdr:col>1</xdr:col>
      <xdr:colOff>4292600</xdr:colOff>
      <xdr:row>2</xdr:row>
      <xdr:rowOff>64351</xdr:rowOff>
    </xdr:to>
    <xdr:pic>
      <xdr:nvPicPr>
        <xdr:cNvPr id="4" name="Obrázek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5900" y="146050"/>
          <a:ext cx="1752600" cy="4199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158750</xdr:colOff>
      <xdr:row>0</xdr:row>
      <xdr:rowOff>0</xdr:rowOff>
    </xdr:from>
    <xdr:to>
      <xdr:col>1</xdr:col>
      <xdr:colOff>2127250</xdr:colOff>
      <xdr:row>2</xdr:row>
      <xdr:rowOff>139700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454650" y="0"/>
          <a:ext cx="1968500" cy="6413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438150</xdr:colOff>
      <xdr:row>1</xdr:row>
      <xdr:rowOff>19049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225550" cy="3809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379F84-47A3-4049-BA3B-5DF21744807E}">
  <dimension ref="A1:B30"/>
  <sheetViews>
    <sheetView tabSelected="1" workbookViewId="0">
      <selection activeCell="B27" sqref="B27"/>
    </sheetView>
  </sheetViews>
  <sheetFormatPr defaultRowHeight="14.5" x14ac:dyDescent="0.35"/>
  <cols>
    <col min="1" max="1" width="75.81640625" customWidth="1"/>
    <col min="2" max="2" width="62.453125" customWidth="1"/>
  </cols>
  <sheetData>
    <row r="1" spans="1:2" ht="21" x14ac:dyDescent="0.35">
      <c r="A1" s="48" t="s">
        <v>0</v>
      </c>
    </row>
    <row r="2" spans="1:2" ht="18.5" x14ac:dyDescent="0.35">
      <c r="A2" s="51" t="s">
        <v>1</v>
      </c>
    </row>
    <row r="4" spans="1:2" x14ac:dyDescent="0.35">
      <c r="A4" s="55" t="s">
        <v>2</v>
      </c>
      <c r="B4" s="56" t="s">
        <v>64</v>
      </c>
    </row>
    <row r="5" spans="1:2" x14ac:dyDescent="0.35">
      <c r="A5" s="55" t="s">
        <v>3</v>
      </c>
      <c r="B5" s="56" t="s">
        <v>4</v>
      </c>
    </row>
    <row r="6" spans="1:2" x14ac:dyDescent="0.35">
      <c r="A6" s="55" t="s">
        <v>5</v>
      </c>
      <c r="B6" s="56" t="s">
        <v>6</v>
      </c>
    </row>
    <row r="7" spans="1:2" x14ac:dyDescent="0.35">
      <c r="A7" s="55" t="s">
        <v>7</v>
      </c>
      <c r="B7" s="71">
        <v>44245</v>
      </c>
    </row>
    <row r="8" spans="1:2" ht="49.5" customHeight="1" x14ac:dyDescent="0.35">
      <c r="A8" s="55" t="s">
        <v>8</v>
      </c>
      <c r="B8" s="72" t="s">
        <v>65</v>
      </c>
    </row>
    <row r="9" spans="1:2" ht="29" x14ac:dyDescent="0.35">
      <c r="A9" s="55" t="s">
        <v>9</v>
      </c>
      <c r="B9" s="73" t="s">
        <v>66</v>
      </c>
    </row>
    <row r="10" spans="1:2" x14ac:dyDescent="0.35">
      <c r="A10" s="55" t="s">
        <v>10</v>
      </c>
      <c r="B10" s="71">
        <v>44527</v>
      </c>
    </row>
    <row r="13" spans="1:2" ht="15.75" customHeight="1" x14ac:dyDescent="0.35">
      <c r="A13" s="49" t="s">
        <v>11</v>
      </c>
      <c r="B13" s="78" t="s">
        <v>67</v>
      </c>
    </row>
    <row r="14" spans="1:2" ht="15" customHeight="1" x14ac:dyDescent="0.35">
      <c r="A14" s="50" t="s">
        <v>12</v>
      </c>
      <c r="B14" s="79"/>
    </row>
    <row r="15" spans="1:2" x14ac:dyDescent="0.35">
      <c r="B15" s="57"/>
    </row>
    <row r="16" spans="1:2" ht="15.65" customHeight="1" x14ac:dyDescent="0.35">
      <c r="A16" s="52" t="s">
        <v>13</v>
      </c>
      <c r="B16" s="80" t="s">
        <v>15</v>
      </c>
    </row>
    <row r="17" spans="1:2" ht="26.15" customHeight="1" x14ac:dyDescent="0.35">
      <c r="A17" s="53" t="s">
        <v>14</v>
      </c>
      <c r="B17" s="81"/>
    </row>
    <row r="18" spans="1:2" x14ac:dyDescent="0.35">
      <c r="B18" s="57"/>
    </row>
    <row r="19" spans="1:2" ht="15.75" customHeight="1" x14ac:dyDescent="0.35">
      <c r="A19" s="54" t="s">
        <v>16</v>
      </c>
      <c r="B19" s="82" t="s">
        <v>68</v>
      </c>
    </row>
    <row r="20" spans="1:2" ht="28.5" customHeight="1" x14ac:dyDescent="0.35">
      <c r="A20" s="62" t="s">
        <v>17</v>
      </c>
      <c r="B20" s="83"/>
    </row>
    <row r="22" spans="1:2" ht="15.5" x14ac:dyDescent="0.35">
      <c r="A22" s="58" t="s">
        <v>18</v>
      </c>
      <c r="B22" s="59"/>
    </row>
    <row r="23" spans="1:2" x14ac:dyDescent="0.35">
      <c r="A23" s="60" t="s">
        <v>19</v>
      </c>
      <c r="B23" s="74">
        <v>1000000</v>
      </c>
    </row>
    <row r="24" spans="1:2" x14ac:dyDescent="0.35">
      <c r="A24" s="60" t="s">
        <v>20</v>
      </c>
      <c r="B24" s="74">
        <v>1000000</v>
      </c>
    </row>
    <row r="25" spans="1:2" x14ac:dyDescent="0.35">
      <c r="A25" s="60" t="s">
        <v>21</v>
      </c>
      <c r="B25" s="74">
        <v>0</v>
      </c>
    </row>
    <row r="28" spans="1:2" x14ac:dyDescent="0.35">
      <c r="A28" s="63" t="s">
        <v>22</v>
      </c>
      <c r="B28" s="84" t="s">
        <v>72</v>
      </c>
    </row>
    <row r="29" spans="1:2" x14ac:dyDescent="0.35">
      <c r="A29" s="64" t="s">
        <v>23</v>
      </c>
      <c r="B29" s="85"/>
    </row>
    <row r="30" spans="1:2" x14ac:dyDescent="0.35">
      <c r="A30" s="65" t="s">
        <v>24</v>
      </c>
      <c r="B30" s="86"/>
    </row>
  </sheetData>
  <mergeCells count="4">
    <mergeCell ref="B13:B14"/>
    <mergeCell ref="B16:B17"/>
    <mergeCell ref="B19:B20"/>
    <mergeCell ref="B28:B30"/>
  </mergeCells>
  <pageMargins left="0.7" right="0.7" top="0.78740157499999996" bottom="0.78740157499999996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34"/>
  <sheetViews>
    <sheetView workbookViewId="0">
      <selection activeCell="I34" sqref="I34"/>
    </sheetView>
  </sheetViews>
  <sheetFormatPr defaultRowHeight="14.5" x14ac:dyDescent="0.35"/>
  <cols>
    <col min="1" max="1" width="3" customWidth="1"/>
    <col min="2" max="2" width="5" customWidth="1"/>
    <col min="3" max="3" width="3.26953125" customWidth="1"/>
    <col min="4" max="4" width="53.7265625" customWidth="1"/>
    <col min="5" max="5" width="10.54296875" customWidth="1"/>
    <col min="6" max="6" width="9.453125" customWidth="1"/>
    <col min="7" max="7" width="4.26953125" customWidth="1"/>
    <col min="8" max="8" width="5.1796875" customWidth="1"/>
    <col min="9" max="9" width="44.81640625" customWidth="1"/>
    <col min="10" max="10" width="10.81640625" customWidth="1"/>
    <col min="11" max="11" width="9.81640625" customWidth="1"/>
    <col min="12" max="12" width="2.453125" customWidth="1"/>
  </cols>
  <sheetData>
    <row r="1" spans="1:12" ht="28.5" x14ac:dyDescent="0.35">
      <c r="A1" s="101" t="s">
        <v>25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s="47" customFormat="1" ht="10.5" x14ac:dyDescent="0.25">
      <c r="A2" s="104" t="s">
        <v>26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</row>
    <row r="3" spans="1:12" ht="8.25" customHeight="1" x14ac:dyDescent="0.35"/>
    <row r="4" spans="1:12" x14ac:dyDescent="0.35">
      <c r="B4" s="30"/>
      <c r="D4" s="102"/>
      <c r="E4" s="102"/>
      <c r="G4" s="30" t="s">
        <v>27</v>
      </c>
      <c r="H4" s="30"/>
      <c r="I4" t="s">
        <v>28</v>
      </c>
      <c r="J4" s="32"/>
    </row>
    <row r="5" spans="1:12" x14ac:dyDescent="0.35">
      <c r="B5" s="30" t="s">
        <v>29</v>
      </c>
      <c r="D5" s="66">
        <v>44527</v>
      </c>
      <c r="E5" s="31"/>
    </row>
    <row r="6" spans="1:12" ht="9.75" customHeight="1" x14ac:dyDescent="0.35"/>
    <row r="7" spans="1:12" ht="17.25" customHeight="1" x14ac:dyDescent="0.35">
      <c r="C7" s="106" t="s">
        <v>30</v>
      </c>
      <c r="D7" s="106"/>
      <c r="E7" s="106"/>
      <c r="F7" s="106"/>
      <c r="G7" s="106" t="s">
        <v>31</v>
      </c>
      <c r="H7" s="106"/>
      <c r="I7" s="106"/>
      <c r="J7" s="106"/>
      <c r="K7" s="106"/>
    </row>
    <row r="8" spans="1:12" ht="27.75" customHeight="1" x14ac:dyDescent="0.35">
      <c r="B8" s="90" t="s">
        <v>32</v>
      </c>
      <c r="C8" s="107" t="s">
        <v>33</v>
      </c>
      <c r="D8" s="107"/>
      <c r="E8" s="107"/>
      <c r="F8" s="107"/>
      <c r="G8" s="108" t="s">
        <v>34</v>
      </c>
      <c r="H8" s="108"/>
      <c r="I8" s="108"/>
      <c r="J8" s="108"/>
      <c r="K8" s="108"/>
    </row>
    <row r="9" spans="1:12" ht="18.5" x14ac:dyDescent="0.45">
      <c r="B9" s="90"/>
      <c r="C9" s="109" t="s">
        <v>35</v>
      </c>
      <c r="D9" s="109"/>
      <c r="E9" s="109"/>
      <c r="F9" s="109"/>
      <c r="G9" s="110" t="s">
        <v>36</v>
      </c>
      <c r="H9" s="110"/>
      <c r="I9" s="110"/>
      <c r="J9" s="110"/>
      <c r="K9" s="110"/>
    </row>
    <row r="10" spans="1:12" x14ac:dyDescent="0.35">
      <c r="B10" s="90"/>
      <c r="C10" s="2"/>
      <c r="D10" s="2"/>
      <c r="E10" s="17" t="s">
        <v>57</v>
      </c>
      <c r="F10" s="17" t="s">
        <v>58</v>
      </c>
      <c r="G10" s="5"/>
      <c r="H10" s="5"/>
      <c r="I10" s="5"/>
      <c r="J10" s="19" t="s">
        <v>57</v>
      </c>
      <c r="K10" s="19" t="s">
        <v>58</v>
      </c>
    </row>
    <row r="11" spans="1:12" x14ac:dyDescent="0.35">
      <c r="B11" s="90"/>
      <c r="C11" s="18">
        <v>1</v>
      </c>
      <c r="D11" s="34" t="s">
        <v>37</v>
      </c>
      <c r="E11" s="35">
        <v>0.2</v>
      </c>
      <c r="F11" s="35">
        <v>4</v>
      </c>
      <c r="G11" s="6">
        <v>1</v>
      </c>
      <c r="H11" s="75" t="s">
        <v>38</v>
      </c>
      <c r="I11" s="75"/>
      <c r="J11" s="28">
        <v>0.3</v>
      </c>
      <c r="K11" s="28">
        <v>2</v>
      </c>
    </row>
    <row r="12" spans="1:12" x14ac:dyDescent="0.35">
      <c r="B12" s="90"/>
      <c r="C12" s="18">
        <v>2</v>
      </c>
      <c r="D12" s="36" t="s">
        <v>39</v>
      </c>
      <c r="E12" s="37">
        <v>0.3</v>
      </c>
      <c r="F12" s="37">
        <v>5</v>
      </c>
      <c r="G12" s="6">
        <v>2</v>
      </c>
      <c r="H12" s="88" t="s">
        <v>40</v>
      </c>
      <c r="I12" s="88"/>
      <c r="J12" s="33">
        <v>0.2</v>
      </c>
      <c r="K12" s="33">
        <v>1</v>
      </c>
    </row>
    <row r="13" spans="1:12" x14ac:dyDescent="0.35">
      <c r="B13" s="90"/>
      <c r="C13" s="18">
        <v>3</v>
      </c>
      <c r="D13" s="36" t="s">
        <v>41</v>
      </c>
      <c r="E13" s="37">
        <v>0.1</v>
      </c>
      <c r="F13" s="37">
        <v>3</v>
      </c>
      <c r="G13" s="6">
        <v>3</v>
      </c>
      <c r="H13" s="103" t="s">
        <v>42</v>
      </c>
      <c r="I13" s="103"/>
      <c r="J13" s="33">
        <v>0.2</v>
      </c>
      <c r="K13" s="33">
        <v>2</v>
      </c>
    </row>
    <row r="14" spans="1:12" x14ac:dyDescent="0.35">
      <c r="B14" s="90"/>
      <c r="C14" s="18">
        <v>4</v>
      </c>
      <c r="D14" s="36" t="s">
        <v>43</v>
      </c>
      <c r="E14" s="37">
        <v>0.2</v>
      </c>
      <c r="F14" s="37">
        <v>4</v>
      </c>
      <c r="G14" s="6">
        <v>4</v>
      </c>
      <c r="H14" s="88" t="s">
        <v>44</v>
      </c>
      <c r="I14" s="88"/>
      <c r="J14" s="33">
        <v>0.1</v>
      </c>
      <c r="K14" s="33">
        <v>1</v>
      </c>
    </row>
    <row r="15" spans="1:12" x14ac:dyDescent="0.35">
      <c r="B15" s="90"/>
      <c r="C15" s="18">
        <v>5</v>
      </c>
      <c r="D15" s="38" t="s">
        <v>45</v>
      </c>
      <c r="E15" s="39">
        <v>0.2</v>
      </c>
      <c r="F15" s="39">
        <v>4</v>
      </c>
      <c r="G15" s="6">
        <v>5</v>
      </c>
      <c r="H15" s="89" t="s">
        <v>70</v>
      </c>
      <c r="I15" s="89"/>
      <c r="J15" s="29">
        <v>0.2</v>
      </c>
      <c r="K15" s="29">
        <v>2</v>
      </c>
    </row>
    <row r="16" spans="1:12" x14ac:dyDescent="0.35">
      <c r="B16" s="90"/>
      <c r="C16" s="111" t="s">
        <v>59</v>
      </c>
      <c r="D16" s="111"/>
      <c r="E16" s="112">
        <f>E11*F11+E12*F12+E13*F13+E14*F14+E15*F15</f>
        <v>4.1999999999999993</v>
      </c>
      <c r="F16" s="112"/>
      <c r="G16" s="5"/>
      <c r="H16" s="5"/>
      <c r="I16" s="5"/>
      <c r="J16" s="113">
        <f>J11*K11+J12*K12+J13*K13+J14*K14+J15*K15</f>
        <v>1.7000000000000002</v>
      </c>
      <c r="K16" s="113"/>
    </row>
    <row r="17" spans="2:11" ht="27" customHeight="1" x14ac:dyDescent="0.35">
      <c r="B17" s="90" t="s">
        <v>46</v>
      </c>
      <c r="C17" s="91" t="s">
        <v>47</v>
      </c>
      <c r="D17" s="91"/>
      <c r="E17" s="91"/>
      <c r="F17" s="91"/>
      <c r="G17" s="92" t="s">
        <v>48</v>
      </c>
      <c r="H17" s="92"/>
      <c r="I17" s="92"/>
      <c r="J17" s="92"/>
      <c r="K17" s="92"/>
    </row>
    <row r="18" spans="2:11" ht="18.5" x14ac:dyDescent="0.45">
      <c r="B18" s="90"/>
      <c r="C18" s="93" t="s">
        <v>49</v>
      </c>
      <c r="D18" s="93"/>
      <c r="E18" s="93"/>
      <c r="F18" s="93"/>
      <c r="G18" s="94" t="s">
        <v>50</v>
      </c>
      <c r="H18" s="94"/>
      <c r="I18" s="94"/>
      <c r="J18" s="94"/>
      <c r="K18" s="94"/>
    </row>
    <row r="19" spans="2:11" x14ac:dyDescent="0.35">
      <c r="B19" s="90"/>
      <c r="C19" s="3"/>
      <c r="D19" s="3"/>
      <c r="E19" s="20" t="s">
        <v>57</v>
      </c>
      <c r="F19" s="20" t="s">
        <v>58</v>
      </c>
      <c r="G19" s="7"/>
      <c r="H19" s="7"/>
      <c r="I19" s="7"/>
      <c r="J19" s="21" t="s">
        <v>57</v>
      </c>
      <c r="K19" s="21" t="s">
        <v>58</v>
      </c>
    </row>
    <row r="20" spans="2:11" x14ac:dyDescent="0.35">
      <c r="B20" s="90"/>
      <c r="C20" s="4">
        <v>1</v>
      </c>
      <c r="D20" s="41" t="s">
        <v>51</v>
      </c>
      <c r="E20" s="42">
        <v>0.4</v>
      </c>
      <c r="F20" s="42">
        <v>5</v>
      </c>
      <c r="G20" s="8">
        <v>1</v>
      </c>
      <c r="H20" s="98" t="s">
        <v>52</v>
      </c>
      <c r="I20" s="98"/>
      <c r="J20" s="26">
        <v>0.5</v>
      </c>
      <c r="K20" s="26">
        <v>3</v>
      </c>
    </row>
    <row r="21" spans="2:11" x14ac:dyDescent="0.35">
      <c r="B21" s="90"/>
      <c r="C21" s="4">
        <v>2</v>
      </c>
      <c r="D21" s="43" t="s">
        <v>53</v>
      </c>
      <c r="E21" s="44">
        <v>0.1</v>
      </c>
      <c r="F21" s="44">
        <v>2</v>
      </c>
      <c r="G21" s="8">
        <v>2</v>
      </c>
      <c r="H21" s="99" t="s">
        <v>54</v>
      </c>
      <c r="I21" s="99"/>
      <c r="J21" s="40">
        <v>0.3</v>
      </c>
      <c r="K21" s="40">
        <v>2</v>
      </c>
    </row>
    <row r="22" spans="2:11" x14ac:dyDescent="0.35">
      <c r="B22" s="90"/>
      <c r="C22" s="4">
        <v>3</v>
      </c>
      <c r="D22" s="68" t="s">
        <v>71</v>
      </c>
      <c r="E22" s="44">
        <v>0.3</v>
      </c>
      <c r="F22" s="44">
        <v>4</v>
      </c>
      <c r="G22" s="8">
        <v>3</v>
      </c>
      <c r="H22" s="67" t="s">
        <v>55</v>
      </c>
      <c r="I22" s="67"/>
      <c r="J22" s="40">
        <v>0.2</v>
      </c>
      <c r="K22" s="40">
        <v>1</v>
      </c>
    </row>
    <row r="23" spans="2:11" x14ac:dyDescent="0.35">
      <c r="B23" s="90"/>
      <c r="C23" s="4">
        <v>4</v>
      </c>
      <c r="D23" s="76" t="s">
        <v>69</v>
      </c>
      <c r="E23" s="44">
        <v>0.2</v>
      </c>
      <c r="F23" s="44">
        <v>3</v>
      </c>
      <c r="G23" s="8"/>
      <c r="H23" s="69" t="s">
        <v>56</v>
      </c>
      <c r="I23" s="67"/>
      <c r="J23" s="40"/>
      <c r="K23" s="40"/>
    </row>
    <row r="24" spans="2:11" x14ac:dyDescent="0.35">
      <c r="B24" s="90"/>
      <c r="C24" s="4"/>
      <c r="D24" s="45"/>
      <c r="E24" s="77"/>
      <c r="F24" s="46"/>
      <c r="G24" s="8"/>
      <c r="H24" s="100"/>
      <c r="I24" s="100"/>
      <c r="J24" s="27"/>
      <c r="K24" s="27"/>
    </row>
    <row r="25" spans="2:11" x14ac:dyDescent="0.35">
      <c r="B25" s="90"/>
      <c r="C25" s="95" t="s">
        <v>59</v>
      </c>
      <c r="D25" s="95"/>
      <c r="E25" s="96">
        <f>E20*F20+E21*F21+E22*F22+E23*F23+E24*F24</f>
        <v>4</v>
      </c>
      <c r="F25" s="96"/>
      <c r="G25" s="7"/>
      <c r="H25" s="7"/>
      <c r="I25" s="7"/>
      <c r="J25" s="97">
        <f>J20*K20+J21*K21+J22*K22+J23*K23+J24*K24</f>
        <v>2.3000000000000003</v>
      </c>
      <c r="K25" s="97"/>
    </row>
    <row r="26" spans="2:11" ht="9.75" customHeight="1" x14ac:dyDescent="0.35"/>
    <row r="27" spans="2:11" ht="24" customHeight="1" x14ac:dyDescent="0.35">
      <c r="D27" s="61"/>
    </row>
    <row r="28" spans="2:11" ht="18.5" x14ac:dyDescent="0.35">
      <c r="D28" s="87" t="s">
        <v>60</v>
      </c>
      <c r="E28" s="87"/>
      <c r="F28" s="23"/>
      <c r="G28" s="23"/>
      <c r="H28" s="24" t="s">
        <v>61</v>
      </c>
      <c r="I28" s="25">
        <f>E31+E34</f>
        <v>4.1999999999999993</v>
      </c>
    </row>
    <row r="29" spans="2:11" x14ac:dyDescent="0.35">
      <c r="D29" s="9" t="s">
        <v>33</v>
      </c>
      <c r="E29" s="70">
        <f>E16</f>
        <v>4.1999999999999993</v>
      </c>
      <c r="F29" s="22" t="str">
        <f>IF(SUM(E11:E15)&lt;&gt;1,"Součet důležitosti u silných stránek musí být = 1!","")</f>
        <v/>
      </c>
    </row>
    <row r="30" spans="2:11" x14ac:dyDescent="0.35">
      <c r="D30" s="14" t="s">
        <v>34</v>
      </c>
      <c r="E30" s="15">
        <f>J16</f>
        <v>1.7000000000000002</v>
      </c>
      <c r="F30" s="22" t="str">
        <f>IF(SUM(J11:J15)&lt;&gt;1,"Součet důležitosti u slabých stránek musí být = 1!","")</f>
        <v/>
      </c>
    </row>
    <row r="31" spans="2:11" x14ac:dyDescent="0.35">
      <c r="D31" s="11" t="s">
        <v>62</v>
      </c>
      <c r="E31" s="12">
        <f>E29-E30</f>
        <v>2.4999999999999991</v>
      </c>
      <c r="F31" s="22"/>
    </row>
    <row r="32" spans="2:11" x14ac:dyDescent="0.35">
      <c r="D32" s="10" t="s">
        <v>47</v>
      </c>
      <c r="E32" s="1">
        <f>E25</f>
        <v>4</v>
      </c>
      <c r="F32" s="22" t="str">
        <f>IF(SUM(E20:E24)&lt;&gt;1,"Součet důležitosti u příležitosti musí být =  1!","")</f>
        <v/>
      </c>
    </row>
    <row r="33" spans="4:6" x14ac:dyDescent="0.35">
      <c r="D33" s="13" t="s">
        <v>48</v>
      </c>
      <c r="E33" s="16">
        <f>J25</f>
        <v>2.3000000000000003</v>
      </c>
      <c r="F33" s="22" t="str">
        <f>IF(SUM(J20:J22)&lt;&gt;1,"Součet důležitosti u hrozeb musí být = 1!","")</f>
        <v/>
      </c>
    </row>
    <row r="34" spans="4:6" x14ac:dyDescent="0.35">
      <c r="D34" s="11" t="s">
        <v>63</v>
      </c>
      <c r="E34" s="12">
        <f>E32-E33</f>
        <v>1.6999999999999997</v>
      </c>
    </row>
  </sheetData>
  <mergeCells count="29">
    <mergeCell ref="A1:L1"/>
    <mergeCell ref="D4:E4"/>
    <mergeCell ref="H12:I12"/>
    <mergeCell ref="H13:I13"/>
    <mergeCell ref="A2:L2"/>
    <mergeCell ref="C7:F7"/>
    <mergeCell ref="G7:K7"/>
    <mergeCell ref="B8:B16"/>
    <mergeCell ref="C8:F8"/>
    <mergeCell ref="G8:K8"/>
    <mergeCell ref="C9:F9"/>
    <mergeCell ref="G9:K9"/>
    <mergeCell ref="C16:D16"/>
    <mergeCell ref="E16:F16"/>
    <mergeCell ref="J16:K16"/>
    <mergeCell ref="D28:E28"/>
    <mergeCell ref="H14:I14"/>
    <mergeCell ref="H15:I15"/>
    <mergeCell ref="B17:B25"/>
    <mergeCell ref="C17:F17"/>
    <mergeCell ref="G17:K17"/>
    <mergeCell ref="C18:F18"/>
    <mergeCell ref="G18:K18"/>
    <mergeCell ref="C25:D25"/>
    <mergeCell ref="E25:F25"/>
    <mergeCell ref="J25:K25"/>
    <mergeCell ref="H20:I20"/>
    <mergeCell ref="H21:I21"/>
    <mergeCell ref="H24:I24"/>
  </mergeCells>
  <pageMargins left="0.39370078740157483" right="0.39370078740157483" top="0.17716535433070868" bottom="0.19685039370078741" header="0.31496062992125984" footer="0.31496062992125984"/>
  <pageSetup paperSize="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96196406E70EC4E8C4053C33A4974CD" ma:contentTypeVersion="7" ma:contentTypeDescription="Vytvoří nový dokument" ma:contentTypeScope="" ma:versionID="ce8c9c5a6a80f709310f4aede650ffe7">
  <xsd:schema xmlns:xsd="http://www.w3.org/2001/XMLSchema" xmlns:xs="http://www.w3.org/2001/XMLSchema" xmlns:p="http://schemas.microsoft.com/office/2006/metadata/properties" xmlns:ns2="de573719-50fb-427c-aa36-0343b731873c" targetNamespace="http://schemas.microsoft.com/office/2006/metadata/properties" ma:root="true" ma:fieldsID="9143ca4a322359b2e2afe8c9fece1ecf" ns2:_="">
    <xsd:import namespace="de573719-50fb-427c-aa36-0343b731873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573719-50fb-427c-aa36-0343b731873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9D14384-653B-4B1E-BBB2-03E7079BC03C}">
  <ds:schemaRefs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purl.org/dc/dcmitype/"/>
    <ds:schemaRef ds:uri="http://purl.org/dc/elements/1.1/"/>
    <ds:schemaRef ds:uri="http://schemas.openxmlformats.org/package/2006/metadata/core-properties"/>
    <ds:schemaRef ds:uri="de573719-50fb-427c-aa36-0343b731873c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5C1D23B1-C1E0-402B-B084-5509D9DBF20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1D4D70A-BE7A-4D8D-8818-20AF33DCB95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e573719-50fb-427c-aa36-0343b731873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Profil mojí FIF a strategie</vt:lpstr>
      <vt:lpstr>SWOT mojí FIF</vt:lpstr>
    </vt:vector>
  </TitlesOfParts>
  <Manager/>
  <Company>http://office.lasakovi.com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Lasak Pavel</dc:creator>
  <cp:keywords/>
  <dc:description/>
  <cp:lastModifiedBy>Maxa</cp:lastModifiedBy>
  <cp:revision/>
  <dcterms:created xsi:type="dcterms:W3CDTF">2015-03-09T11:28:17Z</dcterms:created>
  <dcterms:modified xsi:type="dcterms:W3CDTF">2021-11-29T22:14:46Z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0x010100396196406E70EC4E8C4053C33A4974CD</vt:lpwstr>
  </property>
</Properties>
</file>