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F21971D6-3833-4438-AE4D-A420313FD296}" xr6:coauthVersionLast="36" xr6:coauthVersionMax="36" xr10:uidLastSave="{00000000-0000-0000-0000-000000000000}"/>
  <bookViews>
    <workbookView xWindow="0" yWindow="0" windowWidth="19200" windowHeight="6640" tabRatio="595" firstSheet="1"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J25" i="8" l="1"/>
  <c r="E42" i="8" s="1"/>
  <c r="E25" i="8"/>
  <c r="E38" i="8" s="1"/>
  <c r="J16" i="8"/>
  <c r="E16" i="8"/>
  <c r="F38" i="8"/>
  <c r="E39" i="8" l="1"/>
  <c r="E40" i="8" s="1"/>
  <c r="I37" i="8" s="1"/>
  <c r="E41" i="8"/>
  <c r="E43" i="8" s="1"/>
  <c r="F29" i="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<sst xmlns="http://schemas.openxmlformats.org/spreadsheetml/2006/main" count="147" uniqueCount="110">
  <si>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</si>
  <si>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</si>
  <si>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</si>
  <si>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</si>
  <si>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</si>
  <si>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</si>
  <si>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</si>
  <si>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</si>
  <si>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</si>
  <si>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</si>
  <si>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</si>
  <si>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</si>
  <si>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</si>
  <si>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</si>
  <si>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</si>
  <si>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</si>
  <si>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</si>
  <si>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</si>
  <si>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</si>
  <si>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</si>
  <si>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</si>
  <si>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</si>
  <si>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</si>
  <si>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</si>
  <si>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</si>
  <si>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</si>
  <si>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</si>
  <si>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</si>
  <si>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</si>
  <si>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</si>
  <si>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</si>
  <si>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</si>
  <si>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</si>
  <si>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</si>
  <si>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</si>
  <si>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</si>
  <si>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</si>
  <si>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</si>
  <si>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</si>
  <si>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</si>
  <si>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</si>
  <si>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</si>
  <si>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</si>
  <si>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</si>
  <si>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</si>
  <si>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</si>
  <si>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</si>
  <si>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</si>
  <si>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</si>
  <si>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</si>
  <si>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</si>
  <si>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</si>
  <si>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</si>
  <si>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</si>
  <si>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</si>
  <si>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</si>
  <si>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</si>
  <si>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</si>
  <si>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</si>
  <si>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</si>
  <si>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</si>
  <si>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</si>
  <si>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</si>
  <si>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</si>
  <si>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</si>
  <si>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</si>
  <si>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</si>
  <si>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</si>
  <si>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</si>
  <si>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</si>
  <si>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</si>
  <si>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</si>
  <si>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</si>
  <si>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</si>
  <si>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</si>
  <si>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</si>
  <si>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</si>
  <si>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Freedom, s. r. o.</t>
  </si>
  <si>
    <t>cf.freedomsro@gmail.com</t>
  </si>
  <si>
    <t>Prevádzkovanie športových zariadení a zariadení slúžiacich na regeneráciu a rekondíciu.</t>
  </si>
  <si>
    <t>Obchodná akadémia Imricha Karvaša Bratislava, Hrobákova 11, 851 02 Bratislava</t>
  </si>
  <si>
    <t>Simona Balážovičová, Dáša Karvašová, Silvia Veszprémyová, Laura Blažej, Adam Buch, Richard Veltschmid</t>
  </si>
  <si>
    <t>Top managment - 3 osoby, marketing - 5 osôb, personálne oddelenie - 4 osoby, obchodní zástupci - 4 osoby</t>
  </si>
  <si>
    <t>rok 2021/ 2022</t>
  </si>
  <si>
    <t>Cieľom do budúceho roka je otvoriť viacero prevádzok po celom Slovensku a preraziť na zahraničnom trhu a tým nadobudnúť viac skúseností.</t>
  </si>
  <si>
    <t>Naše služby sú vytvorené pre osoby staršie ako 15 rokov.</t>
  </si>
  <si>
    <t>lokálny trh - Slovenská Republika, prípadne v budúcom období aj zahraničný trh</t>
  </si>
  <si>
    <t>Dôležitosť</t>
  </si>
  <si>
    <t>Hodnotenie</t>
  </si>
  <si>
    <t>Priaznivá lokalita centra</t>
  </si>
  <si>
    <t>Kvalita ponúkaných služieb</t>
  </si>
  <si>
    <t>Rentabilita</t>
  </si>
  <si>
    <t>Široký sortiment</t>
  </si>
  <si>
    <t>Profesionalita</t>
  </si>
  <si>
    <t>Vekové obmedzenie</t>
  </si>
  <si>
    <t>Nedostatočný počet prevádzok</t>
  </si>
  <si>
    <t>Krátke pôsobenie na trhu</t>
  </si>
  <si>
    <t>Súčet</t>
  </si>
  <si>
    <t>Úspech na trhu</t>
  </si>
  <si>
    <t>Moderné technológie</t>
  </si>
  <si>
    <t>Pravidelné preškolenie zamestnancov</t>
  </si>
  <si>
    <t>Možnosť sledovania na mnohých platformách</t>
  </si>
  <si>
    <t>Šanca preraziť na zahraničnom trhu</t>
  </si>
  <si>
    <t>Menší počet zákazníkov</t>
  </si>
  <si>
    <t>Vysoké náklady</t>
  </si>
  <si>
    <t>Pandemická situácia</t>
  </si>
  <si>
    <t>Nepriaznive počasie</t>
  </si>
  <si>
    <t>SWOT - výsledok</t>
  </si>
  <si>
    <t>CELKOM</t>
  </si>
  <si>
    <t>Soutěž TOP SWOT analýza FIF 2021:  Freedom,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</si>
</sst>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3">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14" fillId="0" borderId="0" applyNumberFormat="0" applyFill="0" applyBorder="0" applyAlignment="0" applyProtection="0"/>
  </cellStyleXfs>
  <cellXfs count="128">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0" borderId="0" xfId="0"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3" fillId="0" borderId="0" xfId="0" applyFont="1"/>
    <xf numFmtId="0" fontId="26" fillId="0" borderId="0" xfId="0" applyFont="1"/>
    <xf numFmtId="0" fontId="0" fillId="4" borderId="0" xfId="0" applyFill="1" applyAlignment="1">
      <alignment horizontal="center"/>
    </xf>
    <xf numFmtId="0" fontId="14" fillId="20" borderId="5" xfId="1" applyFill="1" applyBorder="1" applyAlignment="1">
      <alignment horizontal="left"/>
    </xf>
    <xf numFmtId="0" fontId="2" fillId="20" borderId="5" xfId="0" applyFont="1" applyFill="1" applyBorder="1" applyAlignment="1">
      <alignment horizontal="left" vertical="center"/>
    </xf>
    <xf numFmtId="14" fontId="2" fillId="20" borderId="5" xfId="0" applyNumberFormat="1" applyFont="1" applyFill="1" applyBorder="1" applyAlignment="1">
      <alignment horizontal="left"/>
    </xf>
    <xf numFmtId="164" fontId="2" fillId="22" borderId="5" xfId="0" applyNumberFormat="1" applyFont="1" applyFill="1" applyBorder="1"/>
    <xf numFmtId="14" fontId="0" fillId="18" borderId="2" xfId="0" applyNumberFormat="1" applyFill="1" applyBorder="1"/>
    <xf numFmtId="0" fontId="2" fillId="5" borderId="0" xfId="0" applyFont="1" applyFill="1" applyAlignment="1"/>
    <xf numFmtId="0" fontId="2" fillId="4" borderId="0" xfId="0" applyFont="1" applyFill="1" applyAlignment="1"/>
    <xf numFmtId="0" fontId="2" fillId="19" borderId="8" xfId="0" applyFont="1" applyFill="1" applyBorder="1" applyAlignment="1">
      <alignment horizontal="left" vertical="center"/>
    </xf>
    <xf numFmtId="0" fontId="2" fillId="19" borderId="9" xfId="0" applyFont="1" applyFill="1" applyBorder="1" applyAlignment="1">
      <alignment horizontal="lef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21" borderId="8" xfId="0" applyFont="1" applyFill="1" applyBorder="1" applyAlignment="1">
      <alignment horizontal="left" vertical="center"/>
    </xf>
    <xf numFmtId="0" fontId="2" fillId="21" borderId="9" xfId="0" applyFont="1" applyFill="1" applyBorder="1" applyAlignment="1">
      <alignment horizontal="left" vertical="center"/>
    </xf>
    <xf numFmtId="0" fontId="2" fillId="23" borderId="8" xfId="0" applyFont="1" applyFill="1" applyBorder="1" applyAlignment="1">
      <alignment horizontal="left" vertical="center"/>
    </xf>
    <xf numFmtId="0" fontId="2" fillId="23" borderId="11" xfId="0" applyFont="1" applyFill="1" applyBorder="1" applyAlignment="1">
      <alignment horizontal="left" vertical="center"/>
    </xf>
    <xf numFmtId="0" fontId="2" fillId="23" borderId="9" xfId="0" applyFont="1" applyFill="1" applyBorder="1" applyAlignment="1">
      <alignment horizontal="left" vertical="center"/>
    </xf>
    <xf numFmtId="0" fontId="6" fillId="0" borderId="0" xfId="0" applyFont="1" applyAlignment="1">
      <alignment horizontal="center" vertical="center" textRotation="90"/>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0" fillId="7" borderId="2" xfId="0" applyFill="1" applyBorder="1" applyAlignment="1">
      <alignment horizontal="left"/>
    </xf>
    <xf numFmtId="0" fontId="7" fillId="2" borderId="0" xfId="0" applyFont="1" applyFill="1" applyAlignment="1">
      <alignment horizontal="center"/>
    </xf>
    <xf numFmtId="0" fontId="8" fillId="16"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left"/>
    </xf>
    <xf numFmtId="0" fontId="0" fillId="11" borderId="4" xfId="0" applyFill="1" applyBorder="1" applyAlignment="1">
      <alignment horizontal="left"/>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3" xfId="0" applyFill="1" applyBorder="1" applyAlignment="1">
      <alignment horizontal="left"/>
    </xf>
    <xf numFmtId="0" fontId="9" fillId="13" borderId="0" xfId="0" applyFont="1" applyFill="1" applyAlignment="1">
      <alignment horizontal="center" vertical="center"/>
    </xf>
    <xf numFmtId="0" fontId="2" fillId="7" borderId="12" xfId="0" applyFont="1" applyFill="1" applyBorder="1" applyAlignment="1">
      <alignment horizontal="left"/>
    </xf>
    <xf numFmtId="0" fontId="2" fillId="11" borderId="12" xfId="0" applyFont="1" applyFill="1" applyBorder="1" applyAlignment="1">
      <alignment horizontal="left" vertical="center"/>
    </xf>
    <xf numFmtId="0" fontId="0" fillId="11" borderId="3" xfId="0" applyFill="1" applyBorder="1" applyAlignment="1">
      <alignment horizontal="left"/>
    </xf>
    <xf numFmtId="0" fontId="2" fillId="4" borderId="0" xfId="0" applyFont="1" applyFill="1" applyAlignment="1">
      <alignment horizontal="center"/>
    </xf>
    <xf numFmtId="0" fontId="2" fillId="5" borderId="0" xfId="0" applyFont="1" applyFill="1" applyAlignment="1">
      <alignment horizont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f.freedomsro@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64F4D-FA87-42DF-A966-1C186DB37900}">
  <dimension ref="A1"/>
  <sheetViews>
    <sheetView workbookViewId="0"/>
  </sheetViews>
  <sheetFormatPr defaultRowHeight="14.5" x14ac:dyDescent="0.35"/>
  <cols>
    <col min="1" max="1" width="118.54296875" customWidth="1"/>
  </cols>
  <sheetData>
    <row r="1" spans="1:1" ht="409.5" x14ac:dyDescent="0.35">
      <c r="A1" s="76"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9F84-47A3-4049-BA3B-5DF21744807E}">
  <dimension ref="A1:M30"/>
  <sheetViews>
    <sheetView topLeftCell="A10" zoomScale="130" zoomScaleNormal="130" workbookViewId="0">
      <selection activeCell="B28" sqref="B28:B30"/>
    </sheetView>
  </sheetViews>
  <sheetFormatPr defaultRowHeight="14.5" x14ac:dyDescent="0.35"/>
  <cols>
    <col min="1" max="1" width="75.81640625" customWidth="1"/>
    <col min="2" max="2" width="128.453125" bestFit="1" customWidth="1"/>
  </cols>
  <sheetData>
    <row r="1" spans="1:13" ht="21" x14ac:dyDescent="0.35">
      <c r="A1" s="62" t="s">
        <v>39</v>
      </c>
    </row>
    <row r="2" spans="1:13" ht="18.5" x14ac:dyDescent="0.35">
      <c r="A2" s="65" t="s">
        <v>40</v>
      </c>
    </row>
    <row r="4" spans="1:13" x14ac:dyDescent="0.35">
      <c r="A4" s="69" t="s">
        <v>32</v>
      </c>
      <c r="B4" s="70" t="s">
        <v>77</v>
      </c>
    </row>
    <row r="5" spans="1:13" x14ac:dyDescent="0.35">
      <c r="A5" s="69" t="s">
        <v>33</v>
      </c>
      <c r="B5" s="84" t="s">
        <v>78</v>
      </c>
    </row>
    <row r="6" spans="1:13" x14ac:dyDescent="0.35">
      <c r="A6" s="69" t="s">
        <v>34</v>
      </c>
      <c r="B6" s="70" t="s">
        <v>79</v>
      </c>
    </row>
    <row r="7" spans="1:13" x14ac:dyDescent="0.35">
      <c r="A7" s="69" t="s">
        <v>35</v>
      </c>
      <c r="B7" s="86">
        <v>44461</v>
      </c>
    </row>
    <row r="8" spans="1:13" x14ac:dyDescent="0.35">
      <c r="A8" s="69" t="s">
        <v>36</v>
      </c>
      <c r="B8" s="70" t="s">
        <v>80</v>
      </c>
    </row>
    <row r="9" spans="1:13" ht="29" x14ac:dyDescent="0.35">
      <c r="A9" s="69" t="s">
        <v>37</v>
      </c>
      <c r="B9" s="85" t="s">
        <v>81</v>
      </c>
      <c r="M9" s="76"/>
    </row>
    <row r="10" spans="1:13" x14ac:dyDescent="0.35">
      <c r="A10" s="69" t="s">
        <v>38</v>
      </c>
      <c r="B10" s="86">
        <v>44529</v>
      </c>
    </row>
    <row r="13" spans="1:13" ht="15.5" x14ac:dyDescent="0.35">
      <c r="A13" s="63" t="s">
        <v>43</v>
      </c>
      <c r="B13" s="91" t="s">
        <v>85</v>
      </c>
    </row>
    <row r="14" spans="1:13" x14ac:dyDescent="0.35">
      <c r="A14" s="64" t="s">
        <v>46</v>
      </c>
      <c r="B14" s="92"/>
    </row>
    <row r="15" spans="1:13" x14ac:dyDescent="0.35">
      <c r="B15" s="71"/>
    </row>
    <row r="16" spans="1:13" ht="15.65" customHeight="1" x14ac:dyDescent="0.35">
      <c r="A16" s="66" t="s">
        <v>44</v>
      </c>
      <c r="B16" s="93" t="s">
        <v>86</v>
      </c>
    </row>
    <row r="17" spans="1:2" ht="26.15" customHeight="1" x14ac:dyDescent="0.35">
      <c r="A17" s="67" t="s">
        <v>45</v>
      </c>
      <c r="B17" s="94"/>
    </row>
    <row r="18" spans="1:2" x14ac:dyDescent="0.35">
      <c r="B18" s="71"/>
    </row>
    <row r="19" spans="1:2" ht="15.5" x14ac:dyDescent="0.35">
      <c r="A19" s="68" t="s">
        <v>51</v>
      </c>
      <c r="B19" s="95" t="s">
        <v>82</v>
      </c>
    </row>
    <row r="20" spans="1:2" ht="39" x14ac:dyDescent="0.35">
      <c r="A20" s="77" t="s">
        <v>65</v>
      </c>
      <c r="B20" s="96"/>
    </row>
    <row r="22" spans="1:2" ht="15.5" x14ac:dyDescent="0.35">
      <c r="A22" s="72" t="s">
        <v>50</v>
      </c>
      <c r="B22" s="73"/>
    </row>
    <row r="23" spans="1:2" x14ac:dyDescent="0.35">
      <c r="A23" s="74" t="s">
        <v>49</v>
      </c>
      <c r="B23" s="87">
        <v>25000</v>
      </c>
    </row>
    <row r="24" spans="1:2" x14ac:dyDescent="0.35">
      <c r="A24" s="74" t="s">
        <v>47</v>
      </c>
      <c r="B24" s="87">
        <v>0</v>
      </c>
    </row>
    <row r="25" spans="1:2" x14ac:dyDescent="0.35">
      <c r="A25" s="74" t="s">
        <v>48</v>
      </c>
      <c r="B25" s="87">
        <v>0</v>
      </c>
    </row>
    <row r="28" spans="1:2" x14ac:dyDescent="0.35">
      <c r="A28" s="78" t="s">
        <v>64</v>
      </c>
      <c r="B28" s="97" t="s">
        <v>84</v>
      </c>
    </row>
    <row r="29" spans="1:2" x14ac:dyDescent="0.35">
      <c r="A29" s="79" t="s">
        <v>66</v>
      </c>
      <c r="B29" s="98"/>
    </row>
    <row r="30" spans="1:2" x14ac:dyDescent="0.35">
      <c r="A30" s="80" t="s">
        <v>67</v>
      </c>
      <c r="B30" s="99"/>
    </row>
  </sheetData>
  <mergeCells count="4">
    <mergeCell ref="B13:B14"/>
    <mergeCell ref="B16:B17"/>
    <mergeCell ref="B19:B20"/>
    <mergeCell ref="B28:B30"/>
  </mergeCells>
  <hyperlinks>
    <hyperlink ref="B5" r:id="rId1" xr:uid="{36BFDD98-FE78-42BB-BAB6-AE2ED3005168}"/>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3"/>
  <sheetViews>
    <sheetView tabSelected="1" zoomScaleNormal="100" workbookViewId="0">
      <selection sqref="A1:L1"/>
    </sheetView>
  </sheetViews>
  <sheetFormatPr defaultRowHeight="14.5" x14ac:dyDescent="0.35"/>
  <cols>
    <col min="1" max="1" width="3" customWidth="1"/>
    <col min="2" max="2" width="5" customWidth="1"/>
    <col min="3" max="3" width="3.26953125" customWidth="1"/>
    <col min="4" max="4" width="38.26953125" customWidth="1"/>
    <col min="5" max="5" width="10.54296875" customWidth="1"/>
    <col min="6" max="6" width="9.453125" customWidth="1"/>
    <col min="7" max="7" width="4.26953125" customWidth="1"/>
    <col min="8" max="8" width="8" style="42" bestFit="1" customWidth="1"/>
    <col min="9" max="9" width="33.7265625" customWidth="1"/>
    <col min="10" max="10" width="10.81640625" customWidth="1"/>
    <col min="11" max="11" width="9.81640625" customWidth="1"/>
    <col min="12" max="12" width="2.453125" customWidth="1"/>
  </cols>
  <sheetData>
    <row r="1" spans="1:12" ht="28.5" x14ac:dyDescent="0.35">
      <c r="A1" s="103" t="s">
        <v>109</v>
      </c>
      <c r="B1" s="103"/>
      <c r="C1" s="103"/>
      <c r="D1" s="103"/>
      <c r="E1" s="103"/>
      <c r="F1" s="103"/>
      <c r="G1" s="103"/>
      <c r="H1" s="103"/>
      <c r="I1" s="103"/>
      <c r="J1" s="103"/>
      <c r="K1" s="103"/>
      <c r="L1" s="103"/>
    </row>
    <row r="2" spans="1:12" s="61" customFormat="1" ht="10.5" x14ac:dyDescent="0.25">
      <c r="A2" s="112" t="s">
        <v>52</v>
      </c>
      <c r="B2" s="113"/>
      <c r="C2" s="113"/>
      <c r="D2" s="113"/>
      <c r="E2" s="113"/>
      <c r="F2" s="113"/>
      <c r="G2" s="113"/>
      <c r="H2" s="113"/>
      <c r="I2" s="113"/>
      <c r="J2" s="113"/>
      <c r="K2" s="113"/>
      <c r="L2" s="113"/>
    </row>
    <row r="3" spans="1:12" s="41" customFormat="1" ht="8.25" customHeight="1" x14ac:dyDescent="0.35">
      <c r="A3" s="42"/>
      <c r="B3" s="42"/>
      <c r="C3" s="42"/>
      <c r="D3" s="42"/>
      <c r="E3" s="42"/>
      <c r="F3" s="42"/>
      <c r="G3" s="42"/>
      <c r="H3" s="42"/>
      <c r="I3" s="42"/>
      <c r="J3" s="42"/>
    </row>
    <row r="4" spans="1:12" s="41" customFormat="1" x14ac:dyDescent="0.35">
      <c r="A4" s="42"/>
      <c r="B4" s="44"/>
      <c r="C4" s="42"/>
      <c r="D4" s="104"/>
      <c r="E4" s="104"/>
      <c r="F4" s="42"/>
      <c r="G4" s="44" t="s">
        <v>42</v>
      </c>
      <c r="H4" s="44"/>
      <c r="I4" s="41" t="s">
        <v>83</v>
      </c>
      <c r="J4" s="46"/>
    </row>
    <row r="5" spans="1:12" s="41" customFormat="1" x14ac:dyDescent="0.35">
      <c r="A5" s="42"/>
      <c r="B5" s="44" t="s">
        <v>31</v>
      </c>
      <c r="C5" s="42"/>
      <c r="D5" s="88">
        <v>44529</v>
      </c>
      <c r="E5" s="45"/>
      <c r="F5" s="42"/>
      <c r="G5" s="42"/>
      <c r="H5" s="42"/>
      <c r="I5" s="42"/>
      <c r="J5" s="42"/>
    </row>
    <row r="6" spans="1:12" s="41" customFormat="1" ht="9.75" customHeight="1" x14ac:dyDescent="0.35">
      <c r="H6" s="42"/>
    </row>
    <row r="7" spans="1:12" ht="17.25" customHeight="1" x14ac:dyDescent="0.35">
      <c r="C7" s="114" t="s">
        <v>41</v>
      </c>
      <c r="D7" s="114"/>
      <c r="E7" s="114"/>
      <c r="F7" s="114"/>
      <c r="G7" s="114" t="s">
        <v>13</v>
      </c>
      <c r="H7" s="114"/>
      <c r="I7" s="114"/>
      <c r="J7" s="114"/>
      <c r="K7" s="114"/>
    </row>
    <row r="8" spans="1:12" ht="27.75" customHeight="1" x14ac:dyDescent="0.35">
      <c r="B8" s="100" t="s">
        <v>14</v>
      </c>
      <c r="C8" s="115" t="s">
        <v>0</v>
      </c>
      <c r="D8" s="115"/>
      <c r="E8" s="115"/>
      <c r="F8" s="115"/>
      <c r="G8" s="116" t="s">
        <v>9</v>
      </c>
      <c r="H8" s="116"/>
      <c r="I8" s="116"/>
      <c r="J8" s="116"/>
      <c r="K8" s="116"/>
    </row>
    <row r="9" spans="1:12" ht="18.5" x14ac:dyDescent="0.45">
      <c r="B9" s="100"/>
      <c r="C9" s="117" t="s">
        <v>1</v>
      </c>
      <c r="D9" s="117"/>
      <c r="E9" s="117"/>
      <c r="F9" s="117"/>
      <c r="G9" s="118" t="s">
        <v>10</v>
      </c>
      <c r="H9" s="118"/>
      <c r="I9" s="118"/>
      <c r="J9" s="118"/>
      <c r="K9" s="118"/>
    </row>
    <row r="10" spans="1:12" x14ac:dyDescent="0.35">
      <c r="B10" s="100"/>
      <c r="C10" s="2"/>
      <c r="D10" s="2"/>
      <c r="E10" s="18" t="s">
        <v>87</v>
      </c>
      <c r="F10" s="18" t="s">
        <v>88</v>
      </c>
      <c r="G10" s="6"/>
      <c r="H10" s="43"/>
      <c r="I10" s="6"/>
      <c r="J10" s="26" t="s">
        <v>87</v>
      </c>
      <c r="K10" s="26" t="s">
        <v>88</v>
      </c>
    </row>
    <row r="11" spans="1:12" x14ac:dyDescent="0.35">
      <c r="B11" s="100"/>
      <c r="C11" s="25">
        <v>1</v>
      </c>
      <c r="D11" s="48" t="s">
        <v>89</v>
      </c>
      <c r="E11" s="49">
        <v>0.2</v>
      </c>
      <c r="F11" s="49">
        <v>3</v>
      </c>
      <c r="G11" s="36">
        <v>1</v>
      </c>
      <c r="H11" s="105" t="s">
        <v>94</v>
      </c>
      <c r="I11" s="105"/>
      <c r="J11" s="39">
        <v>0.4</v>
      </c>
      <c r="K11" s="39">
        <v>3</v>
      </c>
    </row>
    <row r="12" spans="1:12" x14ac:dyDescent="0.35">
      <c r="B12" s="100"/>
      <c r="C12" s="25">
        <v>2</v>
      </c>
      <c r="D12" s="50" t="s">
        <v>90</v>
      </c>
      <c r="E12" s="51">
        <v>0.3</v>
      </c>
      <c r="F12" s="51">
        <v>3</v>
      </c>
      <c r="G12" s="36">
        <v>2</v>
      </c>
      <c r="H12" s="105" t="s">
        <v>95</v>
      </c>
      <c r="I12" s="105"/>
      <c r="J12" s="47">
        <v>0.5</v>
      </c>
      <c r="K12" s="47">
        <v>3</v>
      </c>
    </row>
    <row r="13" spans="1:12" x14ac:dyDescent="0.35">
      <c r="B13" s="100"/>
      <c r="C13" s="25">
        <v>3</v>
      </c>
      <c r="D13" s="50" t="s">
        <v>91</v>
      </c>
      <c r="E13" s="51">
        <v>0.3</v>
      </c>
      <c r="F13" s="51">
        <v>5</v>
      </c>
      <c r="G13" s="36">
        <v>3</v>
      </c>
      <c r="H13" s="105" t="s">
        <v>96</v>
      </c>
      <c r="I13" s="105"/>
      <c r="J13" s="47">
        <v>0.1</v>
      </c>
      <c r="K13" s="47">
        <v>1</v>
      </c>
    </row>
    <row r="14" spans="1:12" x14ac:dyDescent="0.35">
      <c r="B14" s="100"/>
      <c r="C14" s="25">
        <v>4</v>
      </c>
      <c r="D14" s="50" t="s">
        <v>92</v>
      </c>
      <c r="E14" s="51">
        <v>0.1</v>
      </c>
      <c r="F14" s="51">
        <v>4</v>
      </c>
      <c r="G14" s="36">
        <v>4</v>
      </c>
      <c r="H14" s="105"/>
      <c r="I14" s="105"/>
      <c r="J14" s="47"/>
      <c r="K14" s="47"/>
    </row>
    <row r="15" spans="1:12" x14ac:dyDescent="0.35">
      <c r="B15" s="100"/>
      <c r="C15" s="25">
        <v>5</v>
      </c>
      <c r="D15" s="52" t="s">
        <v>93</v>
      </c>
      <c r="E15" s="53">
        <v>0.1</v>
      </c>
      <c r="F15" s="53">
        <v>2</v>
      </c>
      <c r="G15" s="36">
        <v>5</v>
      </c>
      <c r="H15" s="121"/>
      <c r="I15" s="121"/>
      <c r="J15" s="40"/>
      <c r="K15" s="40"/>
    </row>
    <row r="16" spans="1:12" x14ac:dyDescent="0.35">
      <c r="B16" s="100"/>
      <c r="C16" s="90"/>
      <c r="D16" s="90" t="s">
        <v>97</v>
      </c>
      <c r="E16" s="119">
        <f>E11*F11+E12*F12+E13*F13+E14*F14+E15*F15</f>
        <v>3.6</v>
      </c>
      <c r="F16" s="119"/>
      <c r="G16" s="6"/>
      <c r="H16" s="123" t="s">
        <v>97</v>
      </c>
      <c r="I16" s="123"/>
      <c r="J16" s="120">
        <f>J11*K11+J12*K12+J13*K13</f>
        <v>2.8000000000000003</v>
      </c>
      <c r="K16" s="120"/>
    </row>
    <row r="17" spans="2:16" ht="27" customHeight="1" x14ac:dyDescent="0.35">
      <c r="B17" s="100" t="s">
        <v>15</v>
      </c>
      <c r="C17" s="101" t="s">
        <v>11</v>
      </c>
      <c r="D17" s="101"/>
      <c r="E17" s="101"/>
      <c r="F17" s="101"/>
      <c r="G17" s="102" t="s">
        <v>22</v>
      </c>
      <c r="H17" s="102"/>
      <c r="I17" s="102"/>
      <c r="J17" s="102"/>
      <c r="K17" s="102"/>
    </row>
    <row r="18" spans="2:16" ht="18.5" x14ac:dyDescent="0.45">
      <c r="B18" s="100"/>
      <c r="C18" s="106" t="s">
        <v>20</v>
      </c>
      <c r="D18" s="106"/>
      <c r="E18" s="106"/>
      <c r="F18" s="106"/>
      <c r="G18" s="107" t="s">
        <v>21</v>
      </c>
      <c r="H18" s="107"/>
      <c r="I18" s="107"/>
      <c r="J18" s="107"/>
      <c r="K18" s="107"/>
    </row>
    <row r="19" spans="2:16" x14ac:dyDescent="0.35">
      <c r="B19" s="100"/>
      <c r="C19" s="4"/>
      <c r="D19" s="4"/>
      <c r="E19" s="27" t="s">
        <v>87</v>
      </c>
      <c r="F19" s="27" t="s">
        <v>88</v>
      </c>
      <c r="G19" s="8"/>
      <c r="H19" s="8"/>
      <c r="I19" s="8"/>
      <c r="J19" s="28" t="s">
        <v>87</v>
      </c>
      <c r="K19" s="28" t="s">
        <v>88</v>
      </c>
    </row>
    <row r="20" spans="2:16" x14ac:dyDescent="0.35">
      <c r="B20" s="100"/>
      <c r="C20" s="34">
        <v>1</v>
      </c>
      <c r="D20" s="55" t="s">
        <v>98</v>
      </c>
      <c r="E20" s="56">
        <v>0.3</v>
      </c>
      <c r="F20" s="56">
        <v>4</v>
      </c>
      <c r="G20" s="35">
        <v>1</v>
      </c>
      <c r="H20" s="110" t="s">
        <v>103</v>
      </c>
      <c r="I20" s="110"/>
      <c r="J20" s="37">
        <v>0.2</v>
      </c>
      <c r="K20" s="37">
        <v>2</v>
      </c>
    </row>
    <row r="21" spans="2:16" x14ac:dyDescent="0.35">
      <c r="B21" s="100"/>
      <c r="C21" s="34">
        <v>2</v>
      </c>
      <c r="D21" s="57" t="s">
        <v>99</v>
      </c>
      <c r="E21" s="58">
        <v>0.1</v>
      </c>
      <c r="F21" s="58">
        <v>2</v>
      </c>
      <c r="G21" s="35">
        <v>2</v>
      </c>
      <c r="H21" s="111" t="s">
        <v>104</v>
      </c>
      <c r="I21" s="111"/>
      <c r="J21" s="54">
        <v>0.3</v>
      </c>
      <c r="K21" s="54">
        <v>3</v>
      </c>
    </row>
    <row r="22" spans="2:16" x14ac:dyDescent="0.35">
      <c r="B22" s="100"/>
      <c r="C22" s="34">
        <v>3</v>
      </c>
      <c r="D22" s="57" t="s">
        <v>100</v>
      </c>
      <c r="E22" s="58">
        <v>0.2</v>
      </c>
      <c r="F22" s="58">
        <v>2</v>
      </c>
      <c r="G22" s="35">
        <v>3</v>
      </c>
      <c r="H22" s="111" t="s">
        <v>105</v>
      </c>
      <c r="I22" s="111"/>
      <c r="J22" s="54">
        <v>0.4</v>
      </c>
      <c r="K22" s="54">
        <v>5</v>
      </c>
    </row>
    <row r="23" spans="2:16" x14ac:dyDescent="0.35">
      <c r="B23" s="100"/>
      <c r="C23" s="34">
        <v>4</v>
      </c>
      <c r="D23" s="57" t="s">
        <v>101</v>
      </c>
      <c r="E23" s="58">
        <v>0.1</v>
      </c>
      <c r="F23" s="58">
        <v>3</v>
      </c>
      <c r="G23" s="35">
        <v>4</v>
      </c>
      <c r="H23" s="111" t="s">
        <v>106</v>
      </c>
      <c r="I23" s="111"/>
      <c r="J23" s="54">
        <v>0.1</v>
      </c>
      <c r="K23" s="54">
        <v>1</v>
      </c>
    </row>
    <row r="24" spans="2:16" x14ac:dyDescent="0.35">
      <c r="B24" s="100"/>
      <c r="C24" s="34">
        <v>5</v>
      </c>
      <c r="D24" s="59" t="s">
        <v>102</v>
      </c>
      <c r="E24" s="60">
        <v>0.3</v>
      </c>
      <c r="F24" s="60">
        <v>5</v>
      </c>
      <c r="G24" s="35">
        <v>5</v>
      </c>
      <c r="H24" s="125"/>
      <c r="I24" s="125"/>
      <c r="J24" s="38"/>
      <c r="K24" s="38"/>
    </row>
    <row r="25" spans="2:16" x14ac:dyDescent="0.35">
      <c r="B25" s="100"/>
      <c r="C25" s="89"/>
      <c r="D25" s="89" t="s">
        <v>97</v>
      </c>
      <c r="E25" s="108">
        <f>E20*F20+E21*F21+E22*F22+E23*F23+E24*F24</f>
        <v>3.5999999999999996</v>
      </c>
      <c r="F25" s="108"/>
      <c r="G25" s="8"/>
      <c r="H25" s="124" t="s">
        <v>97</v>
      </c>
      <c r="I25" s="124"/>
      <c r="J25" s="109">
        <f>J20*K20+J21*K21+J22*K22+J23*K23</f>
        <v>3.4</v>
      </c>
      <c r="K25" s="109"/>
    </row>
    <row r="26" spans="2:16" ht="9.75" customHeight="1" x14ac:dyDescent="0.35"/>
    <row r="27" spans="2:16" ht="24" customHeight="1" x14ac:dyDescent="0.35">
      <c r="D27" s="75" t="s">
        <v>62</v>
      </c>
      <c r="E27" s="42"/>
      <c r="F27" s="42"/>
      <c r="G27" s="42"/>
      <c r="I27" s="42"/>
      <c r="J27" s="42"/>
      <c r="K27" s="42"/>
    </row>
    <row r="28" spans="2:16" x14ac:dyDescent="0.35">
      <c r="D28" s="42" t="s">
        <v>57</v>
      </c>
      <c r="E28" s="42"/>
      <c r="F28" s="42"/>
      <c r="G28" s="42"/>
      <c r="I28" s="42"/>
      <c r="J28" s="42"/>
      <c r="K28" s="42"/>
    </row>
    <row r="29" spans="2:16" x14ac:dyDescent="0.35">
      <c r="D29" s="44" t="s">
        <v>60</v>
      </c>
    </row>
    <row r="30" spans="2:16" x14ac:dyDescent="0.35">
      <c r="D30" s="75" t="s">
        <v>70</v>
      </c>
    </row>
    <row r="31" spans="2:16" x14ac:dyDescent="0.35">
      <c r="D31" s="75" t="s">
        <v>61</v>
      </c>
    </row>
    <row r="32" spans="2:16" x14ac:dyDescent="0.35">
      <c r="D32" s="75" t="s">
        <v>71</v>
      </c>
      <c r="L32" s="42"/>
      <c r="M32" s="42"/>
      <c r="N32" s="42"/>
      <c r="O32" s="42"/>
      <c r="P32" s="42"/>
    </row>
    <row r="33" spans="4:27" x14ac:dyDescent="0.35">
      <c r="D33" s="75" t="s">
        <v>72</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ht="18.5" x14ac:dyDescent="0.35">
      <c r="D37" s="122" t="s">
        <v>107</v>
      </c>
      <c r="E37" s="122"/>
      <c r="F37" s="31"/>
      <c r="G37" s="31"/>
      <c r="H37" s="32" t="s">
        <v>108</v>
      </c>
      <c r="I37" s="33">
        <f>E40+E43</f>
        <v>0.39999999999999947</v>
      </c>
      <c r="Q37" s="42"/>
      <c r="R37" s="42"/>
      <c r="S37" s="42"/>
      <c r="T37" s="42"/>
      <c r="U37" s="42"/>
      <c r="V37" s="42"/>
      <c r="W37" s="42"/>
      <c r="X37" s="42"/>
      <c r="Y37" s="42"/>
      <c r="Z37" s="42"/>
      <c r="AA37" s="42"/>
    </row>
    <row r="38" spans="4:27" x14ac:dyDescent="0.35">
      <c r="D38" s="10" t="s">
        <v>0</v>
      </c>
      <c r="E38" s="83">
        <f>E25</f>
        <v>3.5999999999999996</v>
      </c>
      <c r="F38" s="30" t="str">
        <f>IF(SUM(E20:E24)&lt;&gt;1,"Součet důležitosti u silných stránek musí být = 1!","")</f>
        <v/>
      </c>
      <c r="G38" s="42"/>
      <c r="I38" s="42"/>
      <c r="Q38" s="42"/>
      <c r="R38" s="42"/>
      <c r="S38" s="42"/>
      <c r="T38" s="42"/>
      <c r="U38" s="42"/>
      <c r="V38" s="42"/>
      <c r="W38" s="42"/>
      <c r="X38" s="42"/>
      <c r="Y38" s="42"/>
      <c r="Z38" s="42"/>
      <c r="AA38" s="42"/>
    </row>
    <row r="39" spans="4:27" x14ac:dyDescent="0.35">
      <c r="D39" s="15" t="s">
        <v>9</v>
      </c>
      <c r="E39" s="16">
        <f>J25</f>
        <v>3.4</v>
      </c>
      <c r="F39" s="30"/>
      <c r="G39" s="42"/>
      <c r="I39" s="42"/>
    </row>
    <row r="40" spans="4:27" x14ac:dyDescent="0.35">
      <c r="D40" s="12" t="s">
        <v>27</v>
      </c>
      <c r="E40" s="13">
        <f>E38-E39</f>
        <v>0.19999999999999973</v>
      </c>
      <c r="F40" s="30"/>
      <c r="G40" s="42"/>
      <c r="I40" s="42"/>
    </row>
    <row r="41" spans="4:27" x14ac:dyDescent="0.35">
      <c r="D41" s="11" t="s">
        <v>11</v>
      </c>
      <c r="E41" s="1">
        <f>E25</f>
        <v>3.5999999999999996</v>
      </c>
      <c r="F41" s="30"/>
      <c r="G41" s="42"/>
      <c r="I41" s="42"/>
    </row>
    <row r="42" spans="4:27" x14ac:dyDescent="0.35">
      <c r="D42" s="14" t="s">
        <v>22</v>
      </c>
      <c r="E42" s="17">
        <f>J25</f>
        <v>3.4</v>
      </c>
      <c r="F42" s="30"/>
      <c r="G42" s="42"/>
      <c r="I42" s="42"/>
    </row>
    <row r="43" spans="4:27" x14ac:dyDescent="0.35">
      <c r="D43" s="12" t="s">
        <v>26</v>
      </c>
      <c r="E43" s="13">
        <f>E41-E42</f>
        <v>0.19999999999999973</v>
      </c>
      <c r="F43" s="42"/>
      <c r="G43" s="42"/>
      <c r="I43" s="42"/>
    </row>
  </sheetData>
  <mergeCells count="32">
    <mergeCell ref="D37:E37"/>
    <mergeCell ref="H16:I16"/>
    <mergeCell ref="H25:I25"/>
    <mergeCell ref="H23:I23"/>
    <mergeCell ref="H24:I24"/>
    <mergeCell ref="C7:F7"/>
    <mergeCell ref="G7:K7"/>
    <mergeCell ref="B8:B16"/>
    <mergeCell ref="C8:F8"/>
    <mergeCell ref="G8:K8"/>
    <mergeCell ref="C9:F9"/>
    <mergeCell ref="G9:K9"/>
    <mergeCell ref="E16:F16"/>
    <mergeCell ref="J16:K16"/>
    <mergeCell ref="H14:I14"/>
    <mergeCell ref="H15:I15"/>
    <mergeCell ref="B17:B25"/>
    <mergeCell ref="C17:F17"/>
    <mergeCell ref="G17:K17"/>
    <mergeCell ref="A1:L1"/>
    <mergeCell ref="D4:E4"/>
    <mergeCell ref="H11:I11"/>
    <mergeCell ref="H12:I12"/>
    <mergeCell ref="H13:I13"/>
    <mergeCell ref="C18:F18"/>
    <mergeCell ref="G18:K18"/>
    <mergeCell ref="E25:F25"/>
    <mergeCell ref="J25:K25"/>
    <mergeCell ref="H20:I20"/>
    <mergeCell ref="H21:I21"/>
    <mergeCell ref="H22:I22"/>
    <mergeCell ref="A2:L2"/>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0"/>
  <sheetViews>
    <sheetView topLeftCell="B4" zoomScaleNormal="100" workbookViewId="0">
      <selection activeCell="H27" sqref="H27"/>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82" t="s">
        <v>74</v>
      </c>
    </row>
    <row r="2" spans="2:10" s="42" customFormat="1" ht="15.5" x14ac:dyDescent="0.35">
      <c r="D2" s="82" t="s">
        <v>75</v>
      </c>
    </row>
    <row r="3" spans="2:10" ht="17.25" customHeight="1" x14ac:dyDescent="0.35">
      <c r="C3" s="114" t="s">
        <v>12</v>
      </c>
      <c r="D3" s="114"/>
      <c r="E3" s="114"/>
      <c r="F3" s="114"/>
      <c r="G3" s="114" t="s">
        <v>13</v>
      </c>
      <c r="H3" s="114"/>
      <c r="I3" s="114"/>
      <c r="J3" s="114"/>
    </row>
    <row r="4" spans="2:10" ht="27.75" customHeight="1" x14ac:dyDescent="0.35">
      <c r="B4" s="100" t="s">
        <v>14</v>
      </c>
      <c r="C4" s="115" t="s">
        <v>0</v>
      </c>
      <c r="D4" s="115"/>
      <c r="E4" s="115"/>
      <c r="F4" s="115"/>
      <c r="G4" s="116" t="s">
        <v>9</v>
      </c>
      <c r="H4" s="116"/>
      <c r="I4" s="116"/>
      <c r="J4" s="116"/>
    </row>
    <row r="5" spans="2:10" ht="18.5" x14ac:dyDescent="0.45">
      <c r="B5" s="100"/>
      <c r="C5" s="117" t="s">
        <v>1</v>
      </c>
      <c r="D5" s="117"/>
      <c r="E5" s="117"/>
      <c r="F5" s="117"/>
      <c r="G5" s="118" t="s">
        <v>10</v>
      </c>
      <c r="H5" s="118"/>
      <c r="I5" s="118"/>
      <c r="J5" s="118"/>
    </row>
    <row r="6" spans="2:10" x14ac:dyDescent="0.35">
      <c r="B6" s="100"/>
      <c r="C6" s="2"/>
      <c r="D6" s="2"/>
      <c r="E6" s="18" t="s">
        <v>2</v>
      </c>
      <c r="F6" s="18" t="s">
        <v>8</v>
      </c>
      <c r="G6" s="6"/>
      <c r="H6" s="6"/>
      <c r="I6" s="26" t="s">
        <v>2</v>
      </c>
      <c r="J6" s="26" t="s">
        <v>8</v>
      </c>
    </row>
    <row r="7" spans="2:10" x14ac:dyDescent="0.35">
      <c r="B7" s="100"/>
      <c r="C7" s="25">
        <v>1</v>
      </c>
      <c r="D7" s="2" t="s">
        <v>3</v>
      </c>
      <c r="E7" s="3">
        <v>0.5</v>
      </c>
      <c r="F7" s="3">
        <v>5</v>
      </c>
      <c r="G7" s="7">
        <v>1</v>
      </c>
      <c r="H7" s="6" t="s">
        <v>68</v>
      </c>
      <c r="I7" s="7">
        <v>0.3</v>
      </c>
      <c r="J7" s="7">
        <v>5</v>
      </c>
    </row>
    <row r="8" spans="2:10" x14ac:dyDescent="0.35">
      <c r="B8" s="100"/>
      <c r="C8" s="25">
        <v>2</v>
      </c>
      <c r="D8" s="2" t="s">
        <v>4</v>
      </c>
      <c r="E8" s="3">
        <v>0.3</v>
      </c>
      <c r="F8" s="3">
        <v>4</v>
      </c>
      <c r="G8" s="7">
        <v>2</v>
      </c>
      <c r="H8" s="6" t="s">
        <v>6</v>
      </c>
      <c r="I8" s="7">
        <v>0.3</v>
      </c>
      <c r="J8" s="7">
        <v>2</v>
      </c>
    </row>
    <row r="9" spans="2:10" x14ac:dyDescent="0.35">
      <c r="B9" s="100"/>
      <c r="C9" s="25">
        <v>3</v>
      </c>
      <c r="D9" s="2" t="s">
        <v>5</v>
      </c>
      <c r="E9" s="3">
        <v>0.2</v>
      </c>
      <c r="F9" s="3">
        <v>3</v>
      </c>
      <c r="G9" s="7">
        <v>3</v>
      </c>
      <c r="H9" s="6" t="s">
        <v>58</v>
      </c>
      <c r="I9" s="7">
        <v>0.2</v>
      </c>
      <c r="J9" s="7">
        <v>2</v>
      </c>
    </row>
    <row r="10" spans="2:10" x14ac:dyDescent="0.35">
      <c r="B10" s="100"/>
      <c r="C10" s="25">
        <v>4</v>
      </c>
      <c r="D10" s="2"/>
      <c r="E10" s="29"/>
      <c r="F10" s="3"/>
      <c r="G10" s="7">
        <v>4</v>
      </c>
      <c r="H10" s="6" t="s">
        <v>7</v>
      </c>
      <c r="I10" s="7">
        <v>0.1</v>
      </c>
      <c r="J10" s="7">
        <v>2</v>
      </c>
    </row>
    <row r="11" spans="2:10" x14ac:dyDescent="0.35">
      <c r="B11" s="100"/>
      <c r="C11" s="25">
        <v>5</v>
      </c>
      <c r="D11" s="20"/>
      <c r="E11" s="21"/>
      <c r="F11" s="21"/>
      <c r="G11" s="7">
        <v>5</v>
      </c>
      <c r="H11" s="19" t="s">
        <v>59</v>
      </c>
      <c r="I11" s="16">
        <v>0.1</v>
      </c>
      <c r="J11" s="16">
        <v>5</v>
      </c>
    </row>
    <row r="12" spans="2:10" x14ac:dyDescent="0.35">
      <c r="B12" s="100"/>
      <c r="C12" s="126" t="s">
        <v>19</v>
      </c>
      <c r="D12" s="126"/>
      <c r="E12" s="119">
        <f>E7*F7+E8*F8+E9*F9+E10*F10+E11*F11</f>
        <v>4.3000000000000007</v>
      </c>
      <c r="F12" s="119"/>
      <c r="G12" s="6"/>
      <c r="H12" s="6"/>
      <c r="I12" s="120">
        <f>I7*J7+I8*J8+I9*J9+I10*J10+I11*J11</f>
        <v>3.2</v>
      </c>
      <c r="J12" s="120"/>
    </row>
    <row r="13" spans="2:10" ht="27" customHeight="1" x14ac:dyDescent="0.35">
      <c r="B13" s="100" t="s">
        <v>15</v>
      </c>
      <c r="C13" s="101" t="s">
        <v>11</v>
      </c>
      <c r="D13" s="101"/>
      <c r="E13" s="101"/>
      <c r="F13" s="101"/>
      <c r="G13" s="102" t="s">
        <v>22</v>
      </c>
      <c r="H13" s="102"/>
      <c r="I13" s="102"/>
      <c r="J13" s="102"/>
    </row>
    <row r="14" spans="2:10" ht="18.5" x14ac:dyDescent="0.45">
      <c r="B14" s="100"/>
      <c r="C14" s="106" t="s">
        <v>20</v>
      </c>
      <c r="D14" s="106"/>
      <c r="E14" s="106"/>
      <c r="F14" s="106"/>
      <c r="G14" s="107" t="s">
        <v>21</v>
      </c>
      <c r="H14" s="107"/>
      <c r="I14" s="107"/>
      <c r="J14" s="107"/>
    </row>
    <row r="15" spans="2:10" x14ac:dyDescent="0.35">
      <c r="B15" s="100"/>
      <c r="C15" s="4"/>
      <c r="D15" s="4"/>
      <c r="E15" s="27" t="s">
        <v>2</v>
      </c>
      <c r="F15" s="27" t="s">
        <v>8</v>
      </c>
      <c r="G15" s="8"/>
      <c r="H15" s="8"/>
      <c r="I15" s="28" t="s">
        <v>2</v>
      </c>
      <c r="J15" s="28" t="s">
        <v>8</v>
      </c>
    </row>
    <row r="16" spans="2:10" x14ac:dyDescent="0.35">
      <c r="B16" s="100"/>
      <c r="C16" s="5">
        <v>1</v>
      </c>
      <c r="D16" s="4" t="s">
        <v>30</v>
      </c>
      <c r="E16" s="5">
        <v>0.4</v>
      </c>
      <c r="F16" s="5">
        <v>3</v>
      </c>
      <c r="G16" s="9">
        <v>1</v>
      </c>
      <c r="H16" s="8" t="s">
        <v>16</v>
      </c>
      <c r="I16" s="9">
        <v>0.3</v>
      </c>
      <c r="J16" s="9">
        <v>3</v>
      </c>
    </row>
    <row r="17" spans="2:10" x14ac:dyDescent="0.35">
      <c r="B17" s="100"/>
      <c r="C17" s="5">
        <v>2</v>
      </c>
      <c r="D17" s="4" t="s">
        <v>18</v>
      </c>
      <c r="E17" s="5">
        <v>0.2</v>
      </c>
      <c r="F17" s="5">
        <v>4</v>
      </c>
      <c r="G17" s="9">
        <v>2</v>
      </c>
      <c r="H17" s="8" t="s">
        <v>17</v>
      </c>
      <c r="I17" s="9">
        <v>0.3</v>
      </c>
      <c r="J17" s="9">
        <v>3</v>
      </c>
    </row>
    <row r="18" spans="2:10" x14ac:dyDescent="0.35">
      <c r="B18" s="100"/>
      <c r="C18" s="5">
        <v>3</v>
      </c>
      <c r="D18" s="4" t="s">
        <v>24</v>
      </c>
      <c r="E18" s="5">
        <v>0.3</v>
      </c>
      <c r="F18" s="5">
        <v>3</v>
      </c>
      <c r="G18" s="9">
        <v>3</v>
      </c>
      <c r="H18" s="8" t="s">
        <v>23</v>
      </c>
      <c r="I18" s="9">
        <v>0.4</v>
      </c>
      <c r="J18" s="9">
        <v>3</v>
      </c>
    </row>
    <row r="19" spans="2:10" x14ac:dyDescent="0.35">
      <c r="B19" s="100"/>
      <c r="C19" s="5">
        <v>4</v>
      </c>
      <c r="D19" s="4" t="s">
        <v>25</v>
      </c>
      <c r="E19" s="5">
        <v>0.1</v>
      </c>
      <c r="F19" s="5">
        <v>2</v>
      </c>
      <c r="G19" s="9">
        <v>4</v>
      </c>
      <c r="H19" s="8"/>
      <c r="I19" s="9"/>
      <c r="J19" s="9"/>
    </row>
    <row r="20" spans="2:10" x14ac:dyDescent="0.35">
      <c r="B20" s="100"/>
      <c r="C20" s="5">
        <v>5</v>
      </c>
      <c r="D20" s="22"/>
      <c r="E20" s="23"/>
      <c r="F20" s="23"/>
      <c r="G20" s="9">
        <v>5</v>
      </c>
      <c r="H20" s="24"/>
      <c r="I20" s="17"/>
      <c r="J20" s="17"/>
    </row>
    <row r="21" spans="2:10" x14ac:dyDescent="0.35">
      <c r="B21" s="100"/>
      <c r="C21" s="127" t="s">
        <v>19</v>
      </c>
      <c r="D21" s="127"/>
      <c r="E21" s="108">
        <f>E16*F16+E17*F17+E18*F18+E19*F19+E20*F20</f>
        <v>3.1</v>
      </c>
      <c r="F21" s="108"/>
      <c r="G21" s="8"/>
      <c r="H21" s="8"/>
      <c r="I21" s="109">
        <f>I16*J16+I17*J17+I18*J18+I19*J19+I20*J20</f>
        <v>3</v>
      </c>
      <c r="J21" s="109"/>
    </row>
    <row r="24" spans="2:10" ht="24" customHeight="1" x14ac:dyDescent="0.35">
      <c r="D24" s="122" t="s">
        <v>29</v>
      </c>
      <c r="E24" s="122"/>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75"/>
    </row>
    <row r="33" spans="4:4" x14ac:dyDescent="0.35">
      <c r="D33" s="75" t="s">
        <v>53</v>
      </c>
    </row>
    <row r="34" spans="4:4" x14ac:dyDescent="0.35">
      <c r="D34" t="s">
        <v>69</v>
      </c>
    </row>
    <row r="35" spans="4:4" x14ac:dyDescent="0.35">
      <c r="D35" s="42" t="s">
        <v>55</v>
      </c>
    </row>
    <row r="36" spans="4:4" x14ac:dyDescent="0.35">
      <c r="D36" s="42" t="s">
        <v>54</v>
      </c>
    </row>
    <row r="37" spans="4:4" x14ac:dyDescent="0.35">
      <c r="D37" t="s">
        <v>56</v>
      </c>
    </row>
    <row r="40" spans="4:4" ht="18.5" x14ac:dyDescent="0.45">
      <c r="D40" s="81" t="s">
        <v>73</v>
      </c>
    </row>
  </sheetData>
  <mergeCells count="19">
    <mergeCell ref="D24:E24"/>
    <mergeCell ref="C14:F14"/>
    <mergeCell ref="G14:J14"/>
    <mergeCell ref="C3:F3"/>
    <mergeCell ref="G3:J3"/>
    <mergeCell ref="I21:J21"/>
    <mergeCell ref="G4:J4"/>
    <mergeCell ref="G5:J5"/>
    <mergeCell ref="G13:J13"/>
    <mergeCell ref="I12:J12"/>
    <mergeCell ref="B4:B12"/>
    <mergeCell ref="B13:B21"/>
    <mergeCell ref="C12:D12"/>
    <mergeCell ref="C21:D21"/>
    <mergeCell ref="E21:F21"/>
    <mergeCell ref="C4:F4"/>
    <mergeCell ref="C5:F5"/>
    <mergeCell ref="C13:F13"/>
    <mergeCell ref="E12:F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E7CEE-DB5A-416C-9601-A436B5F1AE89}">
  <dimension ref="A1"/>
  <sheetViews>
    <sheetView workbookViewId="0">
      <selection activeCell="D10" sqref="D10"/>
    </sheetView>
  </sheetViews>
  <sheetFormatPr defaultRowHeight="14.5" x14ac:dyDescent="0.35"/>
  <cols>
    <col min="1" max="1" width="108.1796875" customWidth="1"/>
  </cols>
  <sheetData>
    <row r="1" spans="1:1" ht="246.5" x14ac:dyDescent="0.35">
      <c r="A1" s="76"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2021-11-29T20:10:28Z</dcterms:modified>
</cp:coreProperties>
</file>